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バスケットボール\R5　新人戦\"/>
    </mc:Choice>
  </mc:AlternateContent>
  <xr:revisionPtr revIDLastSave="0" documentId="13_ncr:1_{59523D68-705E-42EE-BDB1-5B3859A8DCDF}" xr6:coauthVersionLast="47" xr6:coauthVersionMax="47" xr10:uidLastSave="{00000000-0000-0000-0000-000000000000}"/>
  <bookViews>
    <workbookView xWindow="-120" yWindow="-120" windowWidth="20730" windowHeight="11040" tabRatio="778" xr2:uid="{00000000-000D-0000-FFFF-FFFF00000000}"/>
  </bookViews>
  <sheets>
    <sheet name="参加申込書" sheetId="1" r:id="rId1"/>
    <sheet name="エントリー変更" sheetId="2" r:id="rId2"/>
    <sheet name="帯同審判及びコミッショナー日程" sheetId="3" r:id="rId3"/>
    <sheet name="プログラム申込" sheetId="4" r:id="rId4"/>
    <sheet name="ｽｺｱｼｰﾄ2022" sheetId="11" r:id="rId5"/>
    <sheet name="メンバー表(貼付け用)" sheetId="12" r:id="rId6"/>
    <sheet name="改訂版ｺｱｼｰﾄ用" sheetId="10" r:id="rId7"/>
    <sheet name="ファール用紙" sheetId="6" state="hidden" r:id="rId8"/>
  </sheets>
  <definedNames>
    <definedName name="aa" localSheetId="4">#REF!</definedName>
    <definedName name="aa" localSheetId="5">#REF!</definedName>
    <definedName name="aa" localSheetId="6">#REF!</definedName>
    <definedName name="aa">#REF!</definedName>
    <definedName name="JKM_Bﾁｰﾑ用" localSheetId="4">#REF!</definedName>
    <definedName name="JKM_Bﾁｰﾑ用" localSheetId="5">#REF!</definedName>
    <definedName name="JKM_Bﾁｰﾑ用" localSheetId="6">#REF!</definedName>
    <definedName name="JKM_Bﾁｰﾑ用">#REF!</definedName>
    <definedName name="KMBC_Bﾁｰﾑ用" localSheetId="4">#REF!</definedName>
    <definedName name="KMBC_Bﾁｰﾑ用" localSheetId="5">#REF!</definedName>
    <definedName name="KMBC_Bﾁｰﾑ用" localSheetId="6">#REF!</definedName>
    <definedName name="KMBC_Bﾁｰﾑ用">#REF!</definedName>
    <definedName name="kobasheet">#REF!</definedName>
    <definedName name="MBSC_Bﾁｰﾑ用">#REF!</definedName>
    <definedName name="Men">#REF!</definedName>
    <definedName name="_xlnm.Print_Area" localSheetId="1">エントリー変更!$B$1:$AI$38</definedName>
    <definedName name="_xlnm.Print_Area" localSheetId="4">ｽｺｱｼｰﾄ2022!$A$1:$AM$56</definedName>
    <definedName name="_xlnm.Print_Area" localSheetId="7">ファール用紙!$A$1:$S$26</definedName>
    <definedName name="_xlnm.Print_Area" localSheetId="3">プログラム申込!$A$2:$J$46</definedName>
    <definedName name="_xlnm.Print_Area" localSheetId="5">'メンバー表(貼付け用)'!$A$1:$AQ$57</definedName>
    <definedName name="_xlnm.Print_Area" localSheetId="6">改訂版ｺｱｼｰﾄ用!$B$1:$B$38</definedName>
    <definedName name="_xlnm.Print_Area" localSheetId="0">参加申込書!$B$1:$R$50</definedName>
    <definedName name="_xlnm.Print_Area" localSheetId="2">帯同審判及びコミッショナー日程!$A$1:$Q$67</definedName>
    <definedName name="scoamini2009" localSheetId="4">#REF!</definedName>
    <definedName name="scoamini2009" localSheetId="5">#REF!</definedName>
    <definedName name="scoamini2009" localSheetId="6">#REF!</definedName>
    <definedName name="scoamini2009">#REF!</definedName>
    <definedName name="Z_9A062998_C87C_4B00_B38F_6F72BC85D248_.wvu.PrintArea" localSheetId="7" hidden="1">ファール用紙!$A$1:$S$26</definedName>
    <definedName name="Z_9A062998_C87C_4B00_B38F_6F72BC85D248_.wvu.PrintArea" localSheetId="3" hidden="1">プログラム申込!$A$2:$J$46</definedName>
    <definedName name="Z_9A062998_C87C_4B00_B38F_6F72BC85D248_.wvu.PrintArea" localSheetId="0" hidden="1">参加申込書!$A$1:$Q$48</definedName>
    <definedName name="Z_9A062998_C87C_4B00_B38F_6F72BC85D248_.wvu.PrintArea" localSheetId="2" hidden="1">帯同審判及びコミッショナー日程!$A$2:$O$37</definedName>
    <definedName name="あらたて_Bﾁｰﾑ用" localSheetId="4">#REF!</definedName>
    <definedName name="あらたて_Bﾁｰﾑ用" localSheetId="5">#REF!</definedName>
    <definedName name="あらたて_Bﾁｰﾑ用" localSheetId="6">#REF!</definedName>
    <definedName name="あらたて_Bﾁｰﾑ用">#REF!</definedName>
    <definedName name="スカイトップ_Bﾁｰﾑ用" localSheetId="4">#REF!</definedName>
    <definedName name="スカイトップ_Bﾁｰﾑ用" localSheetId="5">#REF!</definedName>
    <definedName name="スカイトップ_Bﾁｰﾑ用" localSheetId="6">#REF!</definedName>
    <definedName name="スカイトップ_Bﾁｰﾑ用">#REF!</definedName>
    <definedName name="一箕松長_Bﾁｰﾑ用" localSheetId="6">#REF!</definedName>
    <definedName name="一箕松長_Bﾁｰﾑ用">#REF!</definedName>
    <definedName name="塩川男子_Bﾁｰﾑ用">#REF!</definedName>
    <definedName name="河東_Bﾁｰﾑ用">#REF!</definedName>
    <definedName name="喜一_Bﾁｰﾑ用">#REF!</definedName>
    <definedName name="喜二_Bﾁｰﾑ用">#REF!</definedName>
    <definedName name="謹教_Bﾁｰﾑ用">#REF!</definedName>
    <definedName name="高田_Bﾁｰﾑ用">#REF!</definedName>
    <definedName name="城北・行仁_Bﾁｰﾑ用">#REF!</definedName>
    <definedName name="男子">#REF!</definedName>
    <definedName name="鶴東_Bﾁｰﾑ用">#REF!</definedName>
    <definedName name="日新_Bﾁｰﾑ用">#REF!</definedName>
    <definedName name="磐梯_Bﾁｰﾑ用">#REF!</definedName>
    <definedName name="門田男子_Bﾁｰﾑ用">#REF!</definedName>
  </definedNames>
  <calcPr calcId="191029"/>
  <customWorkbookViews>
    <customWorkbookView name="小林邦夫 - 個人用ビュー" guid="{9A062998-C87C-4B00-B38F-6F72BC85D248}" mergeInterval="0" personalView="1" maximized="1" xWindow="-8" yWindow="-8" windowWidth="1696" windowHeight="1026" tabRatio="778" activeSheetId="3" showComments="commIndAndComment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1" i="3" l="1"/>
  <c r="AJ47" i="12" l="1"/>
  <c r="AI47" i="12"/>
  <c r="AH47" i="12"/>
  <c r="AG47" i="12"/>
  <c r="AF47" i="12"/>
  <c r="AE47" i="12"/>
  <c r="AJ46" i="12"/>
  <c r="AI46" i="12"/>
  <c r="AH46" i="12"/>
  <c r="AG46" i="12"/>
  <c r="AF46" i="12"/>
  <c r="AE46" i="12"/>
  <c r="AG45" i="12"/>
  <c r="AF45" i="12"/>
  <c r="AE45" i="12"/>
  <c r="AD45" i="12"/>
  <c r="AC45" i="12"/>
  <c r="AB45" i="12"/>
  <c r="AG44" i="12"/>
  <c r="AF44" i="12"/>
  <c r="AE44" i="12"/>
  <c r="AD44" i="12"/>
  <c r="AC44" i="12"/>
  <c r="AB44" i="12"/>
  <c r="AG43" i="12"/>
  <c r="AF43" i="12"/>
  <c r="AE43" i="12"/>
  <c r="AD43" i="12"/>
  <c r="AC43" i="12"/>
  <c r="AB43" i="12"/>
  <c r="AG42" i="12"/>
  <c r="AF42" i="12"/>
  <c r="AE42" i="12"/>
  <c r="AD42" i="12"/>
  <c r="AC42" i="12"/>
  <c r="AB42" i="12"/>
  <c r="AG41" i="12"/>
  <c r="AF41" i="12"/>
  <c r="AE41" i="12"/>
  <c r="AD41" i="12"/>
  <c r="AC41" i="12"/>
  <c r="AB41" i="12"/>
  <c r="AG40" i="12"/>
  <c r="AF40" i="12"/>
  <c r="AE40" i="12"/>
  <c r="AD40" i="12"/>
  <c r="AC40" i="12"/>
  <c r="AB40" i="12"/>
  <c r="AG39" i="12"/>
  <c r="AF39" i="12"/>
  <c r="AE39" i="12"/>
  <c r="AD39" i="12"/>
  <c r="AC39" i="12"/>
  <c r="AB39" i="12"/>
  <c r="AG38" i="12"/>
  <c r="AF38" i="12"/>
  <c r="AE38" i="12"/>
  <c r="AD38" i="12"/>
  <c r="AC38" i="12"/>
  <c r="AB38" i="12"/>
  <c r="AG37" i="12"/>
  <c r="AF37" i="12"/>
  <c r="AE37" i="12"/>
  <c r="AD37" i="12"/>
  <c r="AC37" i="12"/>
  <c r="AB37" i="12"/>
  <c r="AG36" i="12"/>
  <c r="AF36" i="12"/>
  <c r="AE36" i="12"/>
  <c r="AD36" i="12"/>
  <c r="AC36" i="12"/>
  <c r="AB36" i="12"/>
  <c r="AG35" i="12"/>
  <c r="AF35" i="12"/>
  <c r="AE35" i="12"/>
  <c r="AD35" i="12"/>
  <c r="AC35" i="12"/>
  <c r="AB35" i="12"/>
  <c r="AG34" i="12"/>
  <c r="AF34" i="12"/>
  <c r="AE34" i="12"/>
  <c r="AD34" i="12"/>
  <c r="AC34" i="12"/>
  <c r="AB34" i="12"/>
  <c r="AG33" i="12"/>
  <c r="AF33" i="12"/>
  <c r="AE33" i="12"/>
  <c r="AD33" i="12"/>
  <c r="AC33" i="12"/>
  <c r="AB33" i="12"/>
  <c r="AG32" i="12"/>
  <c r="AF32" i="12"/>
  <c r="AE32" i="12"/>
  <c r="AD32" i="12"/>
  <c r="AC32" i="12"/>
  <c r="AB32" i="12"/>
  <c r="AG31" i="12"/>
  <c r="AF31" i="12"/>
  <c r="AE31" i="12"/>
  <c r="AD31" i="12"/>
  <c r="AC31" i="12"/>
  <c r="AB31" i="12"/>
  <c r="AG21" i="12"/>
  <c r="AF21" i="12"/>
  <c r="AE21" i="12"/>
  <c r="AD21" i="12"/>
  <c r="AC21" i="12"/>
  <c r="AB21" i="12"/>
  <c r="AG20" i="12"/>
  <c r="AF20" i="12"/>
  <c r="AE20" i="12"/>
  <c r="AD20" i="12"/>
  <c r="AC20" i="12"/>
  <c r="AB20" i="12"/>
  <c r="AG19" i="12"/>
  <c r="AF19" i="12"/>
  <c r="AE19" i="12"/>
  <c r="AD19" i="12"/>
  <c r="AC19" i="12"/>
  <c r="AB19" i="12"/>
  <c r="AG18" i="12"/>
  <c r="AF18" i="12"/>
  <c r="AE18" i="12"/>
  <c r="AD18" i="12"/>
  <c r="AC18" i="12"/>
  <c r="AB18" i="12"/>
  <c r="AG17" i="12"/>
  <c r="AF17" i="12"/>
  <c r="AE17" i="12"/>
  <c r="AD17" i="12"/>
  <c r="AC17" i="12"/>
  <c r="AB17" i="12"/>
  <c r="AG16" i="12"/>
  <c r="AF16" i="12"/>
  <c r="AE16" i="12"/>
  <c r="AD16" i="12"/>
  <c r="AC16" i="12"/>
  <c r="AB16" i="12"/>
  <c r="AG15" i="12"/>
  <c r="AF15" i="12"/>
  <c r="AE15" i="12"/>
  <c r="AD15" i="12"/>
  <c r="AC15" i="12"/>
  <c r="AB15" i="12"/>
  <c r="AG14" i="12"/>
  <c r="AF14" i="12"/>
  <c r="AE14" i="12"/>
  <c r="AD14" i="12"/>
  <c r="AC14" i="12"/>
  <c r="AB14" i="12"/>
  <c r="AG13" i="12"/>
  <c r="AF13" i="12"/>
  <c r="AE13" i="12"/>
  <c r="AD13" i="12"/>
  <c r="AC13" i="12"/>
  <c r="AB13" i="12"/>
  <c r="AG12" i="12"/>
  <c r="AF12" i="12"/>
  <c r="AE12" i="12"/>
  <c r="AD12" i="12"/>
  <c r="AC12" i="12"/>
  <c r="AB12" i="12"/>
  <c r="AG11" i="12"/>
  <c r="AF11" i="12"/>
  <c r="AE11" i="12"/>
  <c r="AD11" i="12"/>
  <c r="AC11" i="12"/>
  <c r="AB11" i="12"/>
  <c r="AG10" i="12"/>
  <c r="AF10" i="12"/>
  <c r="AE10" i="12"/>
  <c r="AD10" i="12"/>
  <c r="AC10" i="12"/>
  <c r="AB10" i="12"/>
  <c r="AG9" i="12"/>
  <c r="AF9" i="12"/>
  <c r="AE9" i="12"/>
  <c r="AD9" i="12"/>
  <c r="AC9" i="12"/>
  <c r="AB9" i="12"/>
  <c r="AG8" i="12"/>
  <c r="AF8" i="12"/>
  <c r="AE8" i="12"/>
  <c r="AD8" i="12"/>
  <c r="AC8" i="12"/>
  <c r="AB8" i="12"/>
  <c r="AJ23" i="12"/>
  <c r="AI23" i="12"/>
  <c r="AH23" i="12"/>
  <c r="AG23" i="12"/>
  <c r="AF23" i="12"/>
  <c r="AE23" i="12"/>
  <c r="AJ22" i="12"/>
  <c r="AI22" i="12"/>
  <c r="AH22" i="12"/>
  <c r="AG22" i="12"/>
  <c r="AF22" i="12"/>
  <c r="AE22" i="12"/>
  <c r="AG7" i="12"/>
  <c r="AF7" i="12"/>
  <c r="AE7" i="12"/>
  <c r="AD7" i="12"/>
  <c r="AC7" i="12"/>
  <c r="AB7" i="12"/>
  <c r="N47" i="12"/>
  <c r="M47" i="12"/>
  <c r="L47" i="12"/>
  <c r="K47" i="12"/>
  <c r="J47" i="12"/>
  <c r="I47" i="12"/>
  <c r="F9" i="12"/>
  <c r="G9" i="12"/>
  <c r="H9" i="12"/>
  <c r="I9" i="12"/>
  <c r="J9" i="12"/>
  <c r="K9" i="12"/>
  <c r="F10" i="12"/>
  <c r="G10" i="12"/>
  <c r="H10" i="12"/>
  <c r="I10" i="12"/>
  <c r="J10" i="12"/>
  <c r="K10" i="12"/>
  <c r="F11" i="12"/>
  <c r="G11" i="12"/>
  <c r="H11" i="12"/>
  <c r="I11" i="12"/>
  <c r="J11" i="12"/>
  <c r="K11" i="12"/>
  <c r="F12" i="12"/>
  <c r="G12" i="12"/>
  <c r="H12" i="12"/>
  <c r="I12" i="12"/>
  <c r="J12" i="12"/>
  <c r="K12" i="12"/>
  <c r="F13" i="12"/>
  <c r="G13" i="12"/>
  <c r="H13" i="12"/>
  <c r="I13" i="12"/>
  <c r="J13" i="12"/>
  <c r="K13" i="12"/>
  <c r="F14" i="12"/>
  <c r="G14" i="12"/>
  <c r="H14" i="12"/>
  <c r="I14" i="12"/>
  <c r="J14" i="12"/>
  <c r="K14" i="12"/>
  <c r="F15" i="12"/>
  <c r="G15" i="12"/>
  <c r="H15" i="12"/>
  <c r="I15" i="12"/>
  <c r="J15" i="12"/>
  <c r="K15" i="12"/>
  <c r="F16" i="12"/>
  <c r="G16" i="12"/>
  <c r="H16" i="12"/>
  <c r="I16" i="12"/>
  <c r="J16" i="12"/>
  <c r="K16" i="12"/>
  <c r="F17" i="12"/>
  <c r="G17" i="12"/>
  <c r="H17" i="12"/>
  <c r="I17" i="12"/>
  <c r="J17" i="12"/>
  <c r="K17" i="12"/>
  <c r="F18" i="12"/>
  <c r="G18" i="12"/>
  <c r="H18" i="12"/>
  <c r="I18" i="12"/>
  <c r="J18" i="12"/>
  <c r="K18" i="12"/>
  <c r="F19" i="12"/>
  <c r="G19" i="12"/>
  <c r="H19" i="12"/>
  <c r="I19" i="12"/>
  <c r="J19" i="12"/>
  <c r="K19" i="12"/>
  <c r="F20" i="12"/>
  <c r="G20" i="12"/>
  <c r="H20" i="12"/>
  <c r="I20" i="12"/>
  <c r="J20" i="12"/>
  <c r="K20" i="12"/>
  <c r="F21" i="12"/>
  <c r="G21" i="12"/>
  <c r="H21" i="12"/>
  <c r="I21" i="12"/>
  <c r="J21" i="12"/>
  <c r="K21" i="12"/>
  <c r="BM1" i="12"/>
  <c r="BN1" i="12" s="1"/>
  <c r="BO1" i="12" s="1"/>
  <c r="BP1" i="12" s="1"/>
  <c r="BQ1" i="12" s="1"/>
  <c r="BR1" i="12" s="1"/>
  <c r="BS1" i="12" s="1"/>
  <c r="BT1" i="12" s="1"/>
  <c r="BU1" i="12" s="1"/>
  <c r="BV1" i="12" s="1"/>
  <c r="BW1" i="12" s="1"/>
  <c r="BX1" i="12" s="1"/>
  <c r="BY1" i="12" s="1"/>
  <c r="BZ1" i="12" s="1"/>
  <c r="CA1" i="12" s="1"/>
  <c r="CB1" i="12" s="1"/>
  <c r="CC1" i="12" s="1"/>
  <c r="CD1" i="12" s="1"/>
  <c r="CE1" i="12" s="1"/>
  <c r="CF1" i="12" s="1"/>
  <c r="CG1" i="12" s="1"/>
  <c r="CH1" i="12" s="1"/>
  <c r="CI1" i="12" s="1"/>
  <c r="BK4" i="12"/>
  <c r="BK5" i="12" s="1"/>
  <c r="BK6" i="12" s="1"/>
  <c r="BK7" i="12" s="1"/>
  <c r="BK8" i="12" s="1"/>
  <c r="BK9" i="12" s="1"/>
  <c r="BK10" i="12" s="1"/>
  <c r="BK11" i="12" s="1"/>
  <c r="BK12" i="12" s="1"/>
  <c r="BK13" i="12" s="1"/>
  <c r="BK14" i="12" s="1"/>
  <c r="BK15" i="12" s="1"/>
  <c r="BK16" i="12" s="1"/>
  <c r="BK17" i="12" s="1"/>
  <c r="BS4" i="12"/>
  <c r="BS5" i="12" s="1"/>
  <c r="BS6" i="12" s="1"/>
  <c r="BS7" i="12" s="1"/>
  <c r="BS8" i="12" s="1"/>
  <c r="BS9" i="12" s="1"/>
  <c r="BS10" i="12" s="1"/>
  <c r="BS11" i="12" s="1"/>
  <c r="BS12" i="12" s="1"/>
  <c r="BS13" i="12" s="1"/>
  <c r="BS14" i="12" s="1"/>
  <c r="BS15" i="12" s="1"/>
  <c r="BS16" i="12" s="1"/>
  <c r="BS17" i="12" s="1"/>
  <c r="BS19" i="12"/>
  <c r="BS20" i="12" s="1"/>
  <c r="BS21" i="12" s="1"/>
  <c r="BS22" i="12" s="1"/>
  <c r="BS23" i="12" s="1"/>
  <c r="BS24" i="12" s="1"/>
  <c r="BS25" i="12" s="1"/>
  <c r="BS26" i="12" s="1"/>
  <c r="BS27" i="12" s="1"/>
  <c r="BS28" i="12" s="1"/>
  <c r="BS29" i="12" s="1"/>
  <c r="BS30" i="12" s="1"/>
  <c r="BS31" i="12" s="1"/>
  <c r="BS32" i="12" s="1"/>
  <c r="N46" i="12"/>
  <c r="M46" i="12"/>
  <c r="L46" i="12"/>
  <c r="K46" i="12"/>
  <c r="J46" i="12"/>
  <c r="I46" i="12"/>
  <c r="N23" i="12"/>
  <c r="M23" i="12"/>
  <c r="L23" i="12"/>
  <c r="K23" i="12"/>
  <c r="J23" i="12"/>
  <c r="I23" i="12"/>
  <c r="N22" i="12"/>
  <c r="M22" i="12"/>
  <c r="L22" i="12"/>
  <c r="K22" i="12"/>
  <c r="J22" i="12"/>
  <c r="I22" i="12"/>
  <c r="K8" i="12"/>
  <c r="J8" i="12"/>
  <c r="I8" i="12"/>
  <c r="H8" i="12"/>
  <c r="G8" i="12"/>
  <c r="F8" i="12"/>
  <c r="K7" i="12"/>
  <c r="J7" i="12"/>
  <c r="I7" i="12"/>
  <c r="H7" i="12"/>
  <c r="G7" i="12"/>
  <c r="F7" i="12"/>
  <c r="N56" i="11" l="1"/>
  <c r="M56" i="11"/>
  <c r="L56" i="11"/>
  <c r="K56" i="11"/>
  <c r="J56" i="11"/>
  <c r="I56" i="11"/>
  <c r="N55" i="11"/>
  <c r="M55" i="11"/>
  <c r="L55" i="11"/>
  <c r="K55" i="11"/>
  <c r="J55" i="11"/>
  <c r="I55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K31" i="11"/>
  <c r="J31" i="11"/>
  <c r="I31" i="11"/>
  <c r="H31" i="11"/>
  <c r="G31" i="11"/>
  <c r="F31" i="11"/>
  <c r="K30" i="11"/>
  <c r="J30" i="11"/>
  <c r="I30" i="11"/>
  <c r="H30" i="11"/>
  <c r="G30" i="11"/>
  <c r="F30" i="11"/>
  <c r="K29" i="11"/>
  <c r="J29" i="11"/>
  <c r="I29" i="11"/>
  <c r="H29" i="11"/>
  <c r="G29" i="11"/>
  <c r="F29" i="11"/>
  <c r="K28" i="11"/>
  <c r="J28" i="11"/>
  <c r="I28" i="11"/>
  <c r="H28" i="11"/>
  <c r="G28" i="11"/>
  <c r="F28" i="11"/>
  <c r="K27" i="11"/>
  <c r="J27" i="11"/>
  <c r="I27" i="11"/>
  <c r="H27" i="11"/>
  <c r="G27" i="11"/>
  <c r="F27" i="11"/>
  <c r="K26" i="11"/>
  <c r="J26" i="11"/>
  <c r="I26" i="11"/>
  <c r="H26" i="11"/>
  <c r="G26" i="11"/>
  <c r="F26" i="11"/>
  <c r="K25" i="11"/>
  <c r="J25" i="11"/>
  <c r="I25" i="11"/>
  <c r="H25" i="11"/>
  <c r="G25" i="11"/>
  <c r="F25" i="11"/>
  <c r="K24" i="11"/>
  <c r="J24" i="11"/>
  <c r="I24" i="11"/>
  <c r="H24" i="11"/>
  <c r="G24" i="11"/>
  <c r="F24" i="11"/>
  <c r="K23" i="11"/>
  <c r="J23" i="11"/>
  <c r="I23" i="11"/>
  <c r="H23" i="11"/>
  <c r="G23" i="11"/>
  <c r="F23" i="11"/>
  <c r="K22" i="11"/>
  <c r="J22" i="11"/>
  <c r="I22" i="11"/>
  <c r="H22" i="11"/>
  <c r="G22" i="11"/>
  <c r="F22" i="11"/>
  <c r="K21" i="11"/>
  <c r="J21" i="11"/>
  <c r="I21" i="11"/>
  <c r="H21" i="11"/>
  <c r="G21" i="11"/>
  <c r="F21" i="11"/>
  <c r="K20" i="11"/>
  <c r="J20" i="11"/>
  <c r="I20" i="11"/>
  <c r="H20" i="11"/>
  <c r="G20" i="11"/>
  <c r="F20" i="11"/>
  <c r="K19" i="11"/>
  <c r="J19" i="11"/>
  <c r="I19" i="11"/>
  <c r="H19" i="11"/>
  <c r="G19" i="11"/>
  <c r="F19" i="11"/>
  <c r="K18" i="11"/>
  <c r="J18" i="11"/>
  <c r="I18" i="11"/>
  <c r="H18" i="11"/>
  <c r="G18" i="11"/>
  <c r="F18" i="11"/>
  <c r="K17" i="11"/>
  <c r="J17" i="11"/>
  <c r="I17" i="11"/>
  <c r="H17" i="11"/>
  <c r="G17" i="11"/>
  <c r="F17" i="11"/>
  <c r="AS12" i="11"/>
  <c r="AS13" i="11" s="1"/>
  <c r="AS14" i="11" s="1"/>
  <c r="AS15" i="11" s="1"/>
  <c r="AS16" i="11" s="1"/>
  <c r="AS17" i="11" s="1"/>
  <c r="AS18" i="11" s="1"/>
  <c r="AS19" i="11" s="1"/>
  <c r="AS20" i="11" s="1"/>
  <c r="AS21" i="11" s="1"/>
  <c r="AS22" i="11" s="1"/>
  <c r="AS23" i="11" s="1"/>
  <c r="AS24" i="11" s="1"/>
  <c r="AS25" i="11" s="1"/>
  <c r="AU9" i="1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Q11" i="1" l="1"/>
  <c r="N4" i="3" l="1"/>
  <c r="W24" i="2" l="1"/>
  <c r="B4" i="10" l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BL5" i="12" l="1"/>
  <c r="E9" i="12" s="1"/>
  <c r="AT13" i="11"/>
  <c r="U36" i="2"/>
  <c r="V36" i="2"/>
  <c r="W36" i="2"/>
  <c r="AA9" i="12" l="1"/>
  <c r="E33" i="12"/>
  <c r="AA33" i="12" s="1"/>
  <c r="L44" i="3"/>
  <c r="I44" i="3"/>
  <c r="F44" i="3"/>
  <c r="C44" i="3"/>
  <c r="U24" i="2" l="1"/>
  <c r="V24" i="2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U33" i="2"/>
  <c r="V33" i="2"/>
  <c r="W33" i="2"/>
  <c r="U34" i="2"/>
  <c r="V34" i="2"/>
  <c r="W34" i="2"/>
  <c r="U35" i="2"/>
  <c r="V35" i="2"/>
  <c r="W35" i="2"/>
  <c r="U37" i="2"/>
  <c r="V37" i="2"/>
  <c r="W37" i="2"/>
  <c r="W23" i="2"/>
  <c r="V23" i="2"/>
  <c r="U23" i="2"/>
  <c r="B36" i="10" l="1"/>
  <c r="B33" i="10"/>
  <c r="B32" i="10"/>
  <c r="BL33" i="12" l="1"/>
  <c r="AT41" i="11"/>
  <c r="BL34" i="12"/>
  <c r="AT42" i="11"/>
  <c r="AT45" i="11"/>
  <c r="BL37" i="12"/>
  <c r="A1" i="3"/>
  <c r="A39" i="3" s="1"/>
  <c r="H22" i="12" l="1"/>
  <c r="AD46" i="12"/>
  <c r="AD22" i="12"/>
  <c r="H23" i="12"/>
  <c r="AD47" i="12"/>
  <c r="AD23" i="12"/>
  <c r="G30" i="4"/>
  <c r="H46" i="12" l="1"/>
  <c r="H47" i="12"/>
  <c r="B2" i="10"/>
  <c r="B3" i="10"/>
  <c r="B35" i="10"/>
  <c r="B34" i="10"/>
  <c r="B38" i="10"/>
  <c r="B37" i="10"/>
  <c r="B1" i="10"/>
  <c r="AT44" i="11" l="1"/>
  <c r="BL36" i="12"/>
  <c r="AT43" i="11"/>
  <c r="BL35" i="12"/>
  <c r="BL4" i="12"/>
  <c r="E8" i="12" s="1"/>
  <c r="AT12" i="11"/>
  <c r="BL3" i="12"/>
  <c r="E7" i="12" s="1"/>
  <c r="AT11" i="11"/>
  <c r="BL39" i="12"/>
  <c r="N26" i="12" s="1"/>
  <c r="AJ26" i="12" s="1"/>
  <c r="AT47" i="11"/>
  <c r="BL38" i="12"/>
  <c r="AT46" i="11"/>
  <c r="AT10" i="11"/>
  <c r="H55" i="11" s="1"/>
  <c r="BL2" i="12"/>
  <c r="D2" i="12" s="1"/>
  <c r="B31" i="10"/>
  <c r="D37" i="2"/>
  <c r="E37" i="2"/>
  <c r="F37" i="2"/>
  <c r="B28" i="10"/>
  <c r="D34" i="2"/>
  <c r="E34" i="2"/>
  <c r="F34" i="2"/>
  <c r="B26" i="10"/>
  <c r="D32" i="2"/>
  <c r="E32" i="2"/>
  <c r="F32" i="2"/>
  <c r="B24" i="10"/>
  <c r="D30" i="2"/>
  <c r="E30" i="2"/>
  <c r="F30" i="2"/>
  <c r="E28" i="2"/>
  <c r="F28" i="2"/>
  <c r="D28" i="2"/>
  <c r="D26" i="2"/>
  <c r="E26" i="2"/>
  <c r="F26" i="2"/>
  <c r="B30" i="10"/>
  <c r="E36" i="2"/>
  <c r="F36" i="2"/>
  <c r="D36" i="2"/>
  <c r="B29" i="10"/>
  <c r="F35" i="2"/>
  <c r="D35" i="2"/>
  <c r="E35" i="2"/>
  <c r="B27" i="10"/>
  <c r="F33" i="2"/>
  <c r="D33" i="2"/>
  <c r="E33" i="2"/>
  <c r="B25" i="10"/>
  <c r="D31" i="2"/>
  <c r="E31" i="2"/>
  <c r="F31" i="2"/>
  <c r="B23" i="10"/>
  <c r="D29" i="2"/>
  <c r="E29" i="2"/>
  <c r="F29" i="2"/>
  <c r="D27" i="2"/>
  <c r="E27" i="2"/>
  <c r="F27" i="2"/>
  <c r="E24" i="2"/>
  <c r="F24" i="2"/>
  <c r="D24" i="2"/>
  <c r="D25" i="2"/>
  <c r="E25" i="2"/>
  <c r="F25" i="2"/>
  <c r="E23" i="2"/>
  <c r="F23" i="2"/>
  <c r="D23" i="2"/>
  <c r="B17" i="10"/>
  <c r="B21" i="10"/>
  <c r="B19" i="10"/>
  <c r="B22" i="10"/>
  <c r="B20" i="10"/>
  <c r="B18" i="10"/>
  <c r="O25" i="1"/>
  <c r="O23" i="1"/>
  <c r="O21" i="1"/>
  <c r="O19" i="1"/>
  <c r="E42" i="11" l="1"/>
  <c r="E18" i="11"/>
  <c r="E40" i="11"/>
  <c r="H33" i="11"/>
  <c r="G33" i="11" s="1"/>
  <c r="N35" i="11"/>
  <c r="H56" i="11"/>
  <c r="D35" i="11"/>
  <c r="E17" i="11"/>
  <c r="G23" i="12"/>
  <c r="F23" i="12"/>
  <c r="E23" i="12"/>
  <c r="E22" i="12"/>
  <c r="G22" i="12"/>
  <c r="F22" i="12"/>
  <c r="AT28" i="11"/>
  <c r="D42" i="11" s="1"/>
  <c r="BL20" i="12"/>
  <c r="AT35" i="11"/>
  <c r="BL27" i="12"/>
  <c r="AT40" i="11"/>
  <c r="BL32" i="12"/>
  <c r="AT30" i="11"/>
  <c r="BL22" i="12"/>
  <c r="AT31" i="11"/>
  <c r="BL23" i="12"/>
  <c r="AT26" i="11"/>
  <c r="B40" i="11" s="1"/>
  <c r="BL18" i="12"/>
  <c r="C7" i="12" s="1"/>
  <c r="AT32" i="11"/>
  <c r="BL24" i="12"/>
  <c r="AT36" i="11"/>
  <c r="BL28" i="12"/>
  <c r="AT39" i="11"/>
  <c r="BL31" i="12"/>
  <c r="AT33" i="11"/>
  <c r="BL25" i="12"/>
  <c r="AT37" i="11"/>
  <c r="BL29" i="12"/>
  <c r="AT27" i="11"/>
  <c r="B18" i="11" s="1"/>
  <c r="BL19" i="12"/>
  <c r="C8" i="12" s="1"/>
  <c r="AT29" i="11"/>
  <c r="BL21" i="12"/>
  <c r="AT34" i="11"/>
  <c r="BL26" i="12"/>
  <c r="AT38" i="11"/>
  <c r="BL30" i="12"/>
  <c r="AA7" i="12"/>
  <c r="E31" i="12"/>
  <c r="AA31" i="12" s="1"/>
  <c r="AA8" i="12"/>
  <c r="E32" i="12"/>
  <c r="AA32" i="12" s="1"/>
  <c r="E41" i="11"/>
  <c r="H32" i="11"/>
  <c r="G32" i="11" s="1"/>
  <c r="D12" i="11"/>
  <c r="E19" i="11"/>
  <c r="D26" i="12"/>
  <c r="Z26" i="12" s="1"/>
  <c r="Z2" i="12"/>
  <c r="E33" i="11"/>
  <c r="G56" i="11"/>
  <c r="E56" i="11"/>
  <c r="F56" i="11"/>
  <c r="E55" i="11"/>
  <c r="F55" i="11"/>
  <c r="G55" i="11"/>
  <c r="B5" i="10"/>
  <c r="A1" i="4"/>
  <c r="B41" i="11" l="1"/>
  <c r="F33" i="11"/>
  <c r="C42" i="11"/>
  <c r="D17" i="11"/>
  <c r="B17" i="11"/>
  <c r="C17" i="11"/>
  <c r="C40" i="11"/>
  <c r="C18" i="11"/>
  <c r="D40" i="11"/>
  <c r="D41" i="11"/>
  <c r="B7" i="12"/>
  <c r="B31" i="12" s="1"/>
  <c r="X31" i="12" s="1"/>
  <c r="D7" i="12"/>
  <c r="D31" i="12" s="1"/>
  <c r="Z31" i="12" s="1"/>
  <c r="B8" i="12"/>
  <c r="B32" i="12" s="1"/>
  <c r="X32" i="12" s="1"/>
  <c r="B42" i="11"/>
  <c r="D19" i="11"/>
  <c r="C41" i="11"/>
  <c r="E47" i="12"/>
  <c r="AA47" i="12" s="1"/>
  <c r="AA23" i="12"/>
  <c r="F47" i="12"/>
  <c r="AB47" i="12" s="1"/>
  <c r="AB23" i="12"/>
  <c r="AC23" i="12"/>
  <c r="G47" i="12"/>
  <c r="AC47" i="12" s="1"/>
  <c r="F46" i="12"/>
  <c r="AB46" i="12" s="1"/>
  <c r="AB22" i="12"/>
  <c r="AC22" i="12"/>
  <c r="G46" i="12"/>
  <c r="AC46" i="12" s="1"/>
  <c r="E46" i="12"/>
  <c r="AA46" i="12" s="1"/>
  <c r="AA22" i="12"/>
  <c r="D18" i="11"/>
  <c r="D8" i="12"/>
  <c r="D32" i="12" s="1"/>
  <c r="Z32" i="12" s="1"/>
  <c r="D9" i="12"/>
  <c r="C9" i="12"/>
  <c r="B9" i="12"/>
  <c r="C32" i="12"/>
  <c r="Y32" i="12" s="1"/>
  <c r="Y8" i="12"/>
  <c r="C31" i="12"/>
  <c r="Y31" i="12" s="1"/>
  <c r="Y7" i="12"/>
  <c r="C19" i="11"/>
  <c r="BL6" i="12"/>
  <c r="E10" i="12" s="1"/>
  <c r="AT14" i="11"/>
  <c r="E43" i="11" s="1"/>
  <c r="B19" i="11"/>
  <c r="E32" i="11"/>
  <c r="F32" i="11"/>
  <c r="B6" i="10"/>
  <c r="E9" i="1"/>
  <c r="X7" i="12" l="1"/>
  <c r="Z7" i="12"/>
  <c r="X8" i="12"/>
  <c r="E20" i="11"/>
  <c r="B20" i="11" s="1"/>
  <c r="Z8" i="12"/>
  <c r="B33" i="12"/>
  <c r="X33" i="12" s="1"/>
  <c r="X9" i="12"/>
  <c r="C33" i="12"/>
  <c r="Y33" i="12" s="1"/>
  <c r="Y9" i="12"/>
  <c r="Z9" i="12"/>
  <c r="D33" i="12"/>
  <c r="Z33" i="12" s="1"/>
  <c r="E34" i="12"/>
  <c r="AA34" i="12" s="1"/>
  <c r="AA10" i="12"/>
  <c r="C10" i="12"/>
  <c r="B10" i="12"/>
  <c r="D10" i="12"/>
  <c r="BL7" i="12"/>
  <c r="E11" i="12" s="1"/>
  <c r="AT15" i="11"/>
  <c r="E44" i="11" s="1"/>
  <c r="B43" i="11"/>
  <c r="C43" i="11"/>
  <c r="D43" i="11"/>
  <c r="B7" i="10"/>
  <c r="D27" i="4"/>
  <c r="D25" i="4"/>
  <c r="D20" i="11" l="1"/>
  <c r="E21" i="11"/>
  <c r="C21" i="11" s="1"/>
  <c r="C20" i="11"/>
  <c r="AA11" i="12"/>
  <c r="D11" i="12"/>
  <c r="B11" i="12"/>
  <c r="E35" i="12"/>
  <c r="AA35" i="12" s="1"/>
  <c r="C11" i="12"/>
  <c r="D34" i="12"/>
  <c r="Z34" i="12" s="1"/>
  <c r="Z10" i="12"/>
  <c r="B34" i="12"/>
  <c r="X34" i="12" s="1"/>
  <c r="X10" i="12"/>
  <c r="C34" i="12"/>
  <c r="Y34" i="12" s="1"/>
  <c r="Y10" i="12"/>
  <c r="BL8" i="12"/>
  <c r="E12" i="12" s="1"/>
  <c r="AT16" i="11"/>
  <c r="E22" i="11" s="1"/>
  <c r="D44" i="11"/>
  <c r="C44" i="11"/>
  <c r="B44" i="11"/>
  <c r="B8" i="10"/>
  <c r="O26" i="1"/>
  <c r="O24" i="1"/>
  <c r="O22" i="1"/>
  <c r="O20" i="1"/>
  <c r="D21" i="11" l="1"/>
  <c r="B21" i="11"/>
  <c r="E45" i="11"/>
  <c r="D45" i="11" s="1"/>
  <c r="AA12" i="12"/>
  <c r="B12" i="12"/>
  <c r="D12" i="12"/>
  <c r="E36" i="12"/>
  <c r="AA36" i="12" s="1"/>
  <c r="C12" i="12"/>
  <c r="B35" i="12"/>
  <c r="X35" i="12" s="1"/>
  <c r="X11" i="12"/>
  <c r="BL9" i="12"/>
  <c r="E13" i="12" s="1"/>
  <c r="AT17" i="11"/>
  <c r="E23" i="11" s="1"/>
  <c r="C35" i="12"/>
  <c r="Y35" i="12" s="1"/>
  <c r="Y11" i="12"/>
  <c r="D35" i="12"/>
  <c r="Z35" i="12" s="1"/>
  <c r="Z11" i="12"/>
  <c r="C22" i="11"/>
  <c r="D22" i="11"/>
  <c r="B22" i="11"/>
  <c r="B9" i="10"/>
  <c r="C5" i="3"/>
  <c r="C45" i="11" l="1"/>
  <c r="B45" i="11"/>
  <c r="E46" i="11"/>
  <c r="B46" i="11" s="1"/>
  <c r="C36" i="12"/>
  <c r="Y36" i="12" s="1"/>
  <c r="Y12" i="12"/>
  <c r="AA13" i="12"/>
  <c r="D13" i="12"/>
  <c r="B13" i="12"/>
  <c r="E37" i="12"/>
  <c r="AA37" i="12" s="1"/>
  <c r="C13" i="12"/>
  <c r="D36" i="12"/>
  <c r="Z36" i="12" s="1"/>
  <c r="Z12" i="12"/>
  <c r="BL10" i="12"/>
  <c r="E14" i="12" s="1"/>
  <c r="AT18" i="11"/>
  <c r="E47" i="11" s="1"/>
  <c r="B36" i="12"/>
  <c r="X36" i="12" s="1"/>
  <c r="X12" i="12"/>
  <c r="B23" i="11"/>
  <c r="C23" i="11"/>
  <c r="D23" i="11"/>
  <c r="C42" i="3"/>
  <c r="B10" i="10"/>
  <c r="G22" i="4"/>
  <c r="J13" i="2"/>
  <c r="C22" i="4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O37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AD10" i="2"/>
  <c r="J19" i="2"/>
  <c r="J17" i="2"/>
  <c r="J15" i="2"/>
  <c r="B1" i="2"/>
  <c r="G26" i="2"/>
  <c r="G27" i="2"/>
  <c r="G28" i="2"/>
  <c r="G29" i="2"/>
  <c r="G30" i="2"/>
  <c r="G25" i="2"/>
  <c r="G24" i="2"/>
  <c r="R23" i="2"/>
  <c r="P23" i="2"/>
  <c r="O23" i="2"/>
  <c r="G23" i="2"/>
  <c r="J10" i="2"/>
  <c r="D4" i="6"/>
  <c r="D5" i="6"/>
  <c r="M4" i="6"/>
  <c r="M5" i="6"/>
  <c r="Q2" i="6"/>
  <c r="J2" i="6"/>
  <c r="B9" i="6"/>
  <c r="B10" i="6"/>
  <c r="B11" i="6"/>
  <c r="B12" i="6"/>
  <c r="B13" i="6"/>
  <c r="B14" i="6"/>
  <c r="B15" i="6"/>
  <c r="B8" i="6"/>
  <c r="D46" i="11" l="1"/>
  <c r="C46" i="11"/>
  <c r="E24" i="11"/>
  <c r="C24" i="11" s="1"/>
  <c r="C37" i="12"/>
  <c r="Y37" i="12" s="1"/>
  <c r="Y13" i="12"/>
  <c r="B37" i="12"/>
  <c r="X37" i="12" s="1"/>
  <c r="X13" i="12"/>
  <c r="BL11" i="12"/>
  <c r="E15" i="12" s="1"/>
  <c r="AT19" i="11"/>
  <c r="E48" i="11" s="1"/>
  <c r="D37" i="12"/>
  <c r="Z37" i="12" s="1"/>
  <c r="Z13" i="12"/>
  <c r="B14" i="12"/>
  <c r="AA14" i="12"/>
  <c r="E38" i="12"/>
  <c r="AA38" i="12" s="1"/>
  <c r="D14" i="12"/>
  <c r="C14" i="12"/>
  <c r="D47" i="11"/>
  <c r="C47" i="11"/>
  <c r="B47" i="11"/>
  <c r="D24" i="11"/>
  <c r="B16" i="6"/>
  <c r="G31" i="2"/>
  <c r="B11" i="10"/>
  <c r="D3" i="6"/>
  <c r="B24" i="11" l="1"/>
  <c r="E25" i="11"/>
  <c r="D25" i="11" s="1"/>
  <c r="D38" i="12"/>
  <c r="Z38" i="12" s="1"/>
  <c r="Z14" i="12"/>
  <c r="BL12" i="12"/>
  <c r="E16" i="12" s="1"/>
  <c r="AT20" i="11"/>
  <c r="E49" i="11" s="1"/>
  <c r="C38" i="12"/>
  <c r="Y38" i="12" s="1"/>
  <c r="Y14" i="12"/>
  <c r="AA15" i="12"/>
  <c r="B15" i="12"/>
  <c r="C15" i="12"/>
  <c r="D15" i="12"/>
  <c r="E39" i="12"/>
  <c r="AA39" i="12" s="1"/>
  <c r="B38" i="12"/>
  <c r="X38" i="12" s="1"/>
  <c r="X14" i="12"/>
  <c r="C48" i="11"/>
  <c r="D48" i="11"/>
  <c r="B48" i="11"/>
  <c r="G32" i="2"/>
  <c r="B17" i="6"/>
  <c r="B12" i="10"/>
  <c r="B25" i="11" l="1"/>
  <c r="C25" i="11"/>
  <c r="E26" i="11"/>
  <c r="B26" i="11" s="1"/>
  <c r="BL13" i="12"/>
  <c r="E17" i="12" s="1"/>
  <c r="AT21" i="11"/>
  <c r="E27" i="11" s="1"/>
  <c r="AA16" i="12"/>
  <c r="C16" i="12"/>
  <c r="B16" i="12"/>
  <c r="E40" i="12"/>
  <c r="AA40" i="12" s="1"/>
  <c r="D16" i="12"/>
  <c r="D39" i="12"/>
  <c r="Z39" i="12" s="1"/>
  <c r="Z15" i="12"/>
  <c r="B39" i="12"/>
  <c r="X39" i="12" s="1"/>
  <c r="X15" i="12"/>
  <c r="C39" i="12"/>
  <c r="Y39" i="12" s="1"/>
  <c r="Y15" i="12"/>
  <c r="C49" i="11"/>
  <c r="B49" i="11"/>
  <c r="D49" i="11"/>
  <c r="D26" i="11"/>
  <c r="C26" i="11"/>
  <c r="B18" i="6"/>
  <c r="G33" i="2"/>
  <c r="B13" i="10"/>
  <c r="E50" i="11" l="1"/>
  <c r="BL14" i="12"/>
  <c r="E18" i="12" s="1"/>
  <c r="AT22" i="11"/>
  <c r="E28" i="11" s="1"/>
  <c r="B40" i="12"/>
  <c r="X40" i="12" s="1"/>
  <c r="X16" i="12"/>
  <c r="C40" i="12"/>
  <c r="Y40" i="12" s="1"/>
  <c r="Y16" i="12"/>
  <c r="D40" i="12"/>
  <c r="Z40" i="12" s="1"/>
  <c r="Z16" i="12"/>
  <c r="AA17" i="12"/>
  <c r="E41" i="12"/>
  <c r="AA41" i="12" s="1"/>
  <c r="C17" i="12"/>
  <c r="B17" i="12"/>
  <c r="D17" i="12"/>
  <c r="C27" i="11"/>
  <c r="D27" i="11"/>
  <c r="B27" i="11"/>
  <c r="D50" i="11"/>
  <c r="B50" i="11"/>
  <c r="C50" i="11"/>
  <c r="G34" i="2"/>
  <c r="B19" i="6"/>
  <c r="B14" i="10"/>
  <c r="B15" i="10"/>
  <c r="E51" i="11" l="1"/>
  <c r="D51" i="11" s="1"/>
  <c r="BL15" i="12"/>
  <c r="E19" i="12" s="1"/>
  <c r="AT23" i="11"/>
  <c r="E29" i="11" s="1"/>
  <c r="D41" i="12"/>
  <c r="Z41" i="12" s="1"/>
  <c r="Z17" i="12"/>
  <c r="B41" i="12"/>
  <c r="X41" i="12" s="1"/>
  <c r="X17" i="12"/>
  <c r="C41" i="12"/>
  <c r="Y41" i="12" s="1"/>
  <c r="Y17" i="12"/>
  <c r="BL16" i="12"/>
  <c r="E20" i="12" s="1"/>
  <c r="AT24" i="11"/>
  <c r="E30" i="11" s="1"/>
  <c r="E42" i="12"/>
  <c r="AA42" i="12" s="1"/>
  <c r="AA18" i="12"/>
  <c r="B18" i="12"/>
  <c r="D18" i="12"/>
  <c r="C18" i="12"/>
  <c r="B51" i="11"/>
  <c r="D28" i="11"/>
  <c r="C28" i="11"/>
  <c r="B28" i="11"/>
  <c r="E53" i="11"/>
  <c r="B20" i="6"/>
  <c r="G35" i="2"/>
  <c r="C51" i="11" l="1"/>
  <c r="E52" i="11"/>
  <c r="B52" i="11" s="1"/>
  <c r="D42" i="12"/>
  <c r="Z42" i="12" s="1"/>
  <c r="Z18" i="12"/>
  <c r="B42" i="12"/>
  <c r="X42" i="12" s="1"/>
  <c r="X18" i="12"/>
  <c r="C42" i="12"/>
  <c r="Y42" i="12" s="1"/>
  <c r="Y18" i="12"/>
  <c r="AA20" i="12"/>
  <c r="D20" i="12"/>
  <c r="E44" i="12"/>
  <c r="AA44" i="12" s="1"/>
  <c r="B20" i="12"/>
  <c r="C20" i="12"/>
  <c r="AA19" i="12"/>
  <c r="B19" i="12"/>
  <c r="E43" i="12"/>
  <c r="AA43" i="12" s="1"/>
  <c r="C19" i="12"/>
  <c r="D19" i="12"/>
  <c r="C30" i="11"/>
  <c r="D30" i="11"/>
  <c r="B30" i="11"/>
  <c r="D53" i="11"/>
  <c r="C53" i="11"/>
  <c r="B53" i="11"/>
  <c r="D29" i="11"/>
  <c r="C29" i="11"/>
  <c r="B29" i="11"/>
  <c r="C52" i="11"/>
  <c r="D52" i="11"/>
  <c r="B16" i="10"/>
  <c r="B21" i="6"/>
  <c r="G36" i="2"/>
  <c r="B22" i="6"/>
  <c r="G37" i="2"/>
  <c r="D43" i="12" l="1"/>
  <c r="Z43" i="12" s="1"/>
  <c r="Z19" i="12"/>
  <c r="D44" i="12"/>
  <c r="Z44" i="12" s="1"/>
  <c r="Z20" i="12"/>
  <c r="B43" i="12"/>
  <c r="X43" i="12" s="1"/>
  <c r="X19" i="12"/>
  <c r="C43" i="12"/>
  <c r="Y43" i="12" s="1"/>
  <c r="Y19" i="12"/>
  <c r="BL17" i="12"/>
  <c r="E21" i="12" s="1"/>
  <c r="AT25" i="11"/>
  <c r="E54" i="11" s="1"/>
  <c r="C44" i="12"/>
  <c r="Y44" i="12" s="1"/>
  <c r="Y20" i="12"/>
  <c r="B44" i="12"/>
  <c r="X44" i="12" s="1"/>
  <c r="X20" i="12"/>
  <c r="E31" i="11" l="1"/>
  <c r="C31" i="11" s="1"/>
  <c r="AA21" i="12"/>
  <c r="D21" i="12"/>
  <c r="B21" i="12"/>
  <c r="E45" i="12"/>
  <c r="AA45" i="12" s="1"/>
  <c r="C21" i="12"/>
  <c r="D54" i="11"/>
  <c r="C54" i="11"/>
  <c r="B54" i="11"/>
  <c r="D31" i="11" l="1"/>
  <c r="B31" i="11"/>
  <c r="C45" i="12"/>
  <c r="Y45" i="12" s="1"/>
  <c r="Y21" i="12"/>
  <c r="B45" i="12"/>
  <c r="X45" i="12" s="1"/>
  <c r="X21" i="12"/>
  <c r="D45" i="12"/>
  <c r="Z45" i="12" s="1"/>
  <c r="Z2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  <author xml:space="preserve"> 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※１チーム名は上のチーム名とリンクされてます。</t>
        </r>
      </text>
    </comment>
    <comment ref="Q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※2：上の性別にリンクされてます。</t>
        </r>
      </text>
    </comment>
    <comment ref="C14" authorId="1" shapeId="0" xr:uid="{00000000-0006-0000-00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【注意】　　　　他のシートのリンク情報がずれる場合があるため、以前の参加申込み書の氏名をコピー＆ペーストしたりセルの移動は行わないでください。</t>
        </r>
      </text>
    </comment>
    <comment ref="P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※3：スポーツ少年団有資格指導者認定番号</t>
        </r>
      </text>
    </comment>
    <comment ref="Q2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※4：JBAメンバーID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</authors>
  <commentList>
    <comment ref="C9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時間指定の方は選択をして、下段に時間書き込み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5" authorId="0" shapeId="0" xr:uid="{00000000-0006-0000-0400-000001000000}">
      <text>
        <r>
          <rPr>
            <b/>
            <sz val="16"/>
            <color indexed="81"/>
            <rFont val="MS P ゴシック"/>
            <family val="3"/>
            <charset val="128"/>
          </rPr>
          <t>男女表示</t>
        </r>
      </text>
    </comment>
    <comment ref="AT5" authorId="0" shapeId="0" xr:uid="{00000000-0006-0000-0400-000002000000}">
      <text>
        <r>
          <rPr>
            <b/>
            <sz val="16"/>
            <color indexed="81"/>
            <rFont val="MS P ゴシック"/>
            <family val="3"/>
            <charset val="128"/>
          </rPr>
          <t>男女選択</t>
        </r>
      </text>
    </comment>
    <comment ref="AT6" authorId="0" shapeId="0" xr:uid="{00000000-0006-0000-0400-000003000000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B7" authorId="0" shapeId="0" xr:uid="{00000000-0006-0000-0400-000004000000}">
      <text>
        <r>
          <rPr>
            <b/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S7" authorId="0" shapeId="0" xr:uid="{00000000-0006-0000-0400-000005000000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<sst xmlns="http://schemas.openxmlformats.org/spreadsheetml/2006/main" count="722" uniqueCount="359">
  <si>
    <t>チーム名</t>
  </si>
  <si>
    <t>淡</t>
  </si>
  <si>
    <t>濃</t>
  </si>
  <si>
    <t>コーチ</t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</si>
  <si>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</si>
  <si>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</si>
  <si>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</si>
  <si>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ﾕﾆﾌｫｰﾑ</t>
    <phoneticPr fontId="1"/>
  </si>
  <si>
    <t>　</t>
    <phoneticPr fontId="1"/>
  </si>
  <si>
    <t>チーム名</t>
    <phoneticPr fontId="1"/>
  </si>
  <si>
    <t xml:space="preserve">ファール数 </t>
    <phoneticPr fontId="1"/>
  </si>
  <si>
    <t>Ａコーチ</t>
  </si>
  <si>
    <r>
      <t>選 　手　 名</t>
    </r>
    <r>
      <rPr>
        <b/>
        <sz val="12"/>
        <rFont val="ＭＳ 明朝"/>
        <family val="1"/>
        <charset val="128"/>
      </rPr>
      <t xml:space="preserve">   </t>
    </r>
    <phoneticPr fontId="1"/>
  </si>
  <si>
    <t>マネージャー</t>
    <phoneticPr fontId="1"/>
  </si>
  <si>
    <t>電話番号</t>
    <rPh sb="2" eb="4">
      <t>バンゴウ</t>
    </rPh>
    <phoneticPr fontId="1"/>
  </si>
  <si>
    <t>資格</t>
    <rPh sb="0" eb="2">
      <t>シカク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</si>
  <si>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</si>
  <si>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</si>
  <si>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</si>
  <si>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</si>
  <si>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Ａコーチ</t>
    <phoneticPr fontId="1"/>
  </si>
  <si>
    <t>Ａマネージャー</t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</si>
  <si>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</si>
  <si>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</si>
  <si>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チーム・ファール</t>
    <phoneticPr fontId="1"/>
  </si>
  <si>
    <t>チャージド・タイム・アウト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</si>
  <si>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</si>
  <si>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</si>
  <si>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</si>
  <si>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ユニフォームの色</t>
    <rPh sb="7" eb="8">
      <t>イロ</t>
    </rPh>
    <phoneticPr fontId="1"/>
  </si>
  <si>
    <t>出場クォーター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</si>
  <si>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</si>
  <si>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</si>
  <si>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</si>
  <si>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　　　</t>
    </r>
    <r>
      <rPr>
        <b/>
        <sz val="18"/>
        <rFont val="ＭＳ 明朝"/>
        <family val="1"/>
        <charset val="128"/>
      </rPr>
      <t>ファウル等記録用紙</t>
    </r>
    <rPh sb="7" eb="8">
      <t>トウ</t>
    </rPh>
    <rPh sb="8" eb="10">
      <t>キロク</t>
    </rPh>
    <rPh sb="10" eb="12">
      <t>ヨウシ</t>
    </rPh>
    <phoneticPr fontId="1"/>
  </si>
  <si>
    <t>連盟への要望（学校行事等）</t>
    <rPh sb="0" eb="2">
      <t>レンメイ</t>
    </rPh>
    <rPh sb="4" eb="6">
      <t>ヨウボウ</t>
    </rPh>
    <rPh sb="7" eb="9">
      <t>ガッコウ</t>
    </rPh>
    <rPh sb="9" eb="12">
      <t>ギョウジトウ</t>
    </rPh>
    <phoneticPr fontId="1"/>
  </si>
  <si>
    <t>チーム名</t>
    <rPh sb="3" eb="4">
      <t>メイ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</si>
  <si>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</si>
  <si>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</si>
  <si>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【期限】大会参加申込期日と同じとする。</t>
    <rPh sb="4" eb="6">
      <t>タイカイ</t>
    </rPh>
    <rPh sb="6" eb="8">
      <t>サンカ</t>
    </rPh>
    <rPh sb="8" eb="10">
      <t>モウシコミ</t>
    </rPh>
    <rPh sb="10" eb="12">
      <t>キジツ</t>
    </rPh>
    <rPh sb="13" eb="14">
      <t>オナ</t>
    </rPh>
    <phoneticPr fontId="1"/>
  </si>
  <si>
    <t>日本公認</t>
    <rPh sb="0" eb="2">
      <t>ニホン</t>
    </rPh>
    <rPh sb="2" eb="4">
      <t>コウニン</t>
    </rPh>
    <phoneticPr fontId="1"/>
  </si>
  <si>
    <t>県公認</t>
    <rPh sb="0" eb="1">
      <t>ケン</t>
    </rPh>
    <rPh sb="1" eb="3">
      <t>コウニン</t>
    </rPh>
    <phoneticPr fontId="1"/>
  </si>
  <si>
    <t>県ミニ公認</t>
    <rPh sb="0" eb="1">
      <t>ケン</t>
    </rPh>
    <rPh sb="3" eb="5">
      <t>コウニン</t>
    </rPh>
    <phoneticPr fontId="1"/>
  </si>
  <si>
    <t>〒</t>
    <phoneticPr fontId="1"/>
  </si>
  <si>
    <t>氏名</t>
    <phoneticPr fontId="1"/>
  </si>
  <si>
    <t>E-mail</t>
    <phoneticPr fontId="1"/>
  </si>
  <si>
    <t>ﾏﾈｰｼﾞｬｰ</t>
    <phoneticPr fontId="1"/>
  </si>
  <si>
    <t>Ａﾏﾈｰｼﾞｬｰ</t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</si>
  <si>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</si>
  <si>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</si>
  <si>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</si>
  <si>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</si>
  <si>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</si>
  <si>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</si>
  <si>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</si>
  <si>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</si>
  <si>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</si>
  <si>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参加チーム各位　　様</t>
  </si>
  <si>
    <t>パンフレット予約販売に関してのお知らせ</t>
  </si>
  <si>
    <t xml:space="preserve"> </t>
  </si>
  <si>
    <t>記</t>
  </si>
  <si>
    <t>申　　　し　　　込　　　み　　　書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</si>
  <si>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</si>
  <si>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</si>
  <si>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</si>
  <si>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</si>
  <si>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</si>
  <si>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</si>
  <si>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 xml:space="preserve">　　　　　　　　　　　　　　　　　　　　　　　　　　　　       </t>
    <phoneticPr fontId="1"/>
  </si>
  <si>
    <t>※本申込書内の個人情報は、大会運営の目的以外には利用しないことを予めお断り致します。</t>
    <rPh sb="1" eb="2">
      <t>ホン</t>
    </rPh>
    <rPh sb="2" eb="5">
      <t>モウシコミショ</t>
    </rPh>
    <rPh sb="5" eb="6">
      <t>ナイ</t>
    </rPh>
    <rPh sb="7" eb="9">
      <t>コジン</t>
    </rPh>
    <rPh sb="9" eb="11">
      <t>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rPh sb="37" eb="38">
      <t>イタ</t>
    </rPh>
    <phoneticPr fontId="1"/>
  </si>
  <si>
    <t>部＊３００円＝</t>
    <rPh sb="0" eb="1">
      <t>ブ</t>
    </rPh>
    <rPh sb="5" eb="6">
      <t>エン</t>
    </rPh>
    <phoneticPr fontId="1"/>
  </si>
  <si>
    <t>スポ少認定番号</t>
    <rPh sb="2" eb="3">
      <t>ショウ</t>
    </rPh>
    <rPh sb="3" eb="5">
      <t>ニンテイ</t>
    </rPh>
    <rPh sb="5" eb="7">
      <t>バンゴウ</t>
    </rPh>
    <phoneticPr fontId="1"/>
  </si>
  <si>
    <t>※</t>
    <phoneticPr fontId="1"/>
  </si>
  <si>
    <t>の「訂正･変更事項」のみ、該当する欄に記入して、受付時に提出すること。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</si>
  <si>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</si>
  <si>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氏　　名</t>
    <rPh sb="0" eb="1">
      <t>シ</t>
    </rPh>
    <rPh sb="3" eb="4">
      <t>メイ</t>
    </rPh>
    <phoneticPr fontId="1"/>
  </si>
  <si>
    <t>終日</t>
    <rPh sb="0" eb="2">
      <t>シュウジツ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</si>
  <si>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</si>
  <si>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</si>
  <si>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不可</t>
    <rPh sb="0" eb="2">
      <t>フカ</t>
    </rPh>
    <phoneticPr fontId="1"/>
  </si>
  <si>
    <t>時間</t>
    <rPh sb="0" eb="2">
      <t>ジカン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</si>
  <si>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</si>
  <si>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【記入方法】</t>
    <rPh sb="1" eb="3">
      <t>キニュウ</t>
    </rPh>
    <rPh sb="3" eb="5">
      <t>ホウホウ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</si>
  <si>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</si>
  <si>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t>なし</t>
    <phoneticPr fontId="1"/>
  </si>
  <si>
    <t>1.    チーム名</t>
    <phoneticPr fontId="1"/>
  </si>
  <si>
    <t>2. 連絡責任者名　</t>
    <phoneticPr fontId="1"/>
  </si>
  <si>
    <t>4.  購入希望部数　</t>
    <phoneticPr fontId="1"/>
  </si>
  <si>
    <t>　　参加チームに対しましてあらかじめ購入希望部数（1部3００円）をお伺いしまして、</t>
    <rPh sb="2" eb="4">
      <t>サンカ</t>
    </rPh>
    <phoneticPr fontId="1"/>
  </si>
  <si>
    <t>　大会１日目の受け付け時に代金と引き換えとする事にしました。</t>
    <phoneticPr fontId="1"/>
  </si>
  <si>
    <t>　是非お申込下さい。</t>
    <phoneticPr fontId="1"/>
  </si>
  <si>
    <t xml:space="preserve">         </t>
    <phoneticPr fontId="1"/>
  </si>
  <si>
    <t>3. 連絡先（ 携帯　）　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</si>
  <si>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</si>
  <si>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</si>
  <si>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行事内容</t>
    <rPh sb="0" eb="2">
      <t>ギョウジ</t>
    </rPh>
    <rPh sb="2" eb="4">
      <t>ナイヨウ</t>
    </rPh>
    <phoneticPr fontId="1"/>
  </si>
  <si>
    <t>D</t>
    <phoneticPr fontId="1"/>
  </si>
  <si>
    <t>C</t>
    <phoneticPr fontId="1"/>
  </si>
  <si>
    <t>受講中</t>
    <rPh sb="0" eb="3">
      <t>ジュコウチュウ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</si>
  <si>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</si>
  <si>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</si>
  <si>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郡山</t>
    <rPh sb="0" eb="2">
      <t>コオリヤマ</t>
    </rPh>
    <phoneticPr fontId="1"/>
  </si>
  <si>
    <t>e-mail：</t>
    <phoneticPr fontId="1"/>
  </si>
  <si>
    <t>5. 申し込み先　　県中地区ﾐﾆﾊﾞｽｹｯﾄﾎﾞｰﾙ連盟　</t>
    <rPh sb="10" eb="14">
      <t>ケンチュウチク</t>
    </rPh>
    <phoneticPr fontId="1"/>
  </si>
  <si>
    <t xml:space="preserve">【申し込み先】　 </t>
    <phoneticPr fontId="1"/>
  </si>
  <si>
    <t>【変更】大会参加申込後に変更があった場合は、必ず審判委員長に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phoneticPr fontId="1"/>
  </si>
  <si>
    <t>ご連絡下さい。</t>
    <rPh sb="3" eb="4">
      <t>クダ</t>
    </rPh>
    <phoneticPr fontId="1"/>
  </si>
  <si>
    <t>円</t>
    <rPh sb="0" eb="1">
      <t>エン</t>
    </rPh>
    <phoneticPr fontId="1"/>
  </si>
  <si>
    <t>　参加申込書と同時にお申込下さい。当日販売には部数に限りがありますので、</t>
    <rPh sb="5" eb="6">
      <t>ショ</t>
    </rPh>
    <rPh sb="7" eb="8">
      <t>ドウ</t>
    </rPh>
    <phoneticPr fontId="1"/>
  </si>
  <si>
    <t>JBAメンバーID</t>
    <phoneticPr fontId="1"/>
  </si>
  <si>
    <t>ＩＤ番号：JBAメンバーID</t>
    <phoneticPr fontId="1"/>
  </si>
  <si>
    <t>※1</t>
    <phoneticPr fontId="1"/>
  </si>
  <si>
    <t>※2</t>
  </si>
  <si>
    <t>身長 (cm)</t>
    <rPh sb="0" eb="2">
      <t>シンチョウ</t>
    </rPh>
    <phoneticPr fontId="1"/>
  </si>
  <si>
    <t>E-1</t>
    <phoneticPr fontId="1"/>
  </si>
  <si>
    <t>E-2</t>
    <phoneticPr fontId="1"/>
  </si>
  <si>
    <t>ユニ　　フォーム　　Ｎｏ.</t>
    <phoneticPr fontId="1"/>
  </si>
  <si>
    <t>指導者（認定）登録番号</t>
    <rPh sb="0" eb="3">
      <t>シドウシャ</t>
    </rPh>
    <rPh sb="4" eb="6">
      <t>ニンテイ</t>
    </rPh>
    <rPh sb="7" eb="9">
      <t>トウロク</t>
    </rPh>
    <rPh sb="9" eb="11">
      <t>バンゴウ</t>
    </rPh>
    <phoneticPr fontId="1"/>
  </si>
  <si>
    <t>本年度「資格なし」で登録している場合は、氏名を記入して「資格なし」と明記してください</t>
    <phoneticPr fontId="1"/>
  </si>
  <si>
    <t>指導者（認定登録番号）氏名は申込書とリンクしています。</t>
    <rPh sb="4" eb="6">
      <t>ニンテイ</t>
    </rPh>
    <rPh sb="11" eb="13">
      <t>シメイ</t>
    </rPh>
    <rPh sb="14" eb="17">
      <t>モウシコミショ</t>
    </rPh>
    <phoneticPr fontId="1"/>
  </si>
  <si>
    <t>※3</t>
  </si>
  <si>
    <t>※4</t>
  </si>
  <si>
    <r>
      <t>注意！学校行事等をご確認の上、忘れずにご記入下さい。申し込み締め切り後の要望は聞きかねます。
また、</t>
    </r>
    <r>
      <rPr>
        <b/>
        <sz val="12"/>
        <color rgb="FF0000FF"/>
        <rFont val="HG丸ｺﾞｼｯｸM-PRO"/>
        <family val="3"/>
        <charset val="128"/>
      </rPr>
      <t>２日目以降の調整</t>
    </r>
    <r>
      <rPr>
        <b/>
        <sz val="12"/>
        <color indexed="10"/>
        <rFont val="HG丸ｺﾞｼｯｸM-PRO"/>
        <family val="3"/>
        <charset val="128"/>
      </rPr>
      <t xml:space="preserve">は、ご要望に添えないことがありますので、あらかじめご了承下さい。
</t>
    </r>
    <rPh sb="0" eb="2">
      <t>チュウイ</t>
    </rPh>
    <rPh sb="3" eb="8">
      <t>ガッコウギョウジナド</t>
    </rPh>
    <rPh sb="10" eb="12">
      <t>カクニン</t>
    </rPh>
    <rPh sb="13" eb="14">
      <t>ウエ</t>
    </rPh>
    <rPh sb="15" eb="16">
      <t>ワス</t>
    </rPh>
    <rPh sb="20" eb="22">
      <t>キニュウ</t>
    </rPh>
    <rPh sb="22" eb="23">
      <t>クダ</t>
    </rPh>
    <rPh sb="26" eb="27">
      <t>モウ</t>
    </rPh>
    <rPh sb="28" eb="29">
      <t>コ</t>
    </rPh>
    <rPh sb="30" eb="31">
      <t>シ</t>
    </rPh>
    <rPh sb="32" eb="33">
      <t>キ</t>
    </rPh>
    <rPh sb="34" eb="35">
      <t>ゴ</t>
    </rPh>
    <rPh sb="36" eb="38">
      <t>ヨウボウ</t>
    </rPh>
    <rPh sb="39" eb="40">
      <t>キ</t>
    </rPh>
    <rPh sb="51" eb="53">
      <t>カメ</t>
    </rPh>
    <rPh sb="53" eb="55">
      <t>イコウ</t>
    </rPh>
    <rPh sb="56" eb="58">
      <t>チョウセイ</t>
    </rPh>
    <rPh sb="61" eb="63">
      <t>ヨウボウ</t>
    </rPh>
    <rPh sb="64" eb="65">
      <t>ソ</t>
    </rPh>
    <rPh sb="84" eb="86">
      <t>リョウショウ</t>
    </rPh>
    <rPh sb="86" eb="87">
      <t>クダ</t>
    </rPh>
    <phoneticPr fontId="1"/>
  </si>
  <si>
    <t>有・無の選択</t>
    <rPh sb="0" eb="1">
      <t>アリ</t>
    </rPh>
    <rPh sb="2" eb="3">
      <t>ナシ</t>
    </rPh>
    <rPh sb="4" eb="6">
      <t>センタク</t>
    </rPh>
    <phoneticPr fontId="1"/>
  </si>
  <si>
    <t>チーム名は上のチーム名とリンクされてます。</t>
    <rPh sb="3" eb="4">
      <t>メイ</t>
    </rPh>
    <rPh sb="5" eb="6">
      <t>ウエ</t>
    </rPh>
    <rPh sb="10" eb="11">
      <t>メイ</t>
    </rPh>
    <phoneticPr fontId="1"/>
  </si>
  <si>
    <t>男女別も上の性別とリンクされてます。</t>
    <rPh sb="0" eb="3">
      <t>ダンジョベツ</t>
    </rPh>
    <rPh sb="6" eb="8">
      <t>セイベツ</t>
    </rPh>
    <phoneticPr fontId="1"/>
  </si>
  <si>
    <t>※5</t>
  </si>
  <si>
    <t>※6</t>
  </si>
  <si>
    <t>チーム名及び性別（男子・女子）申込書にリンクされてます。</t>
    <rPh sb="3" eb="4">
      <t>メイ</t>
    </rPh>
    <rPh sb="4" eb="5">
      <t>オヨ</t>
    </rPh>
    <rPh sb="6" eb="8">
      <t>セイベツ</t>
    </rPh>
    <rPh sb="15" eb="18">
      <t>モウシコミショ</t>
    </rPh>
    <phoneticPr fontId="1"/>
  </si>
  <si>
    <t>午後</t>
    <rPh sb="0" eb="2">
      <t>ゴゴ</t>
    </rPh>
    <phoneticPr fontId="1"/>
  </si>
  <si>
    <t>午前中</t>
    <rPh sb="0" eb="3">
      <t>ゴゼンチュウ</t>
    </rPh>
    <phoneticPr fontId="1"/>
  </si>
  <si>
    <t>※全て不可能な方は，帯同審判員に登録できません。</t>
    <rPh sb="1" eb="2">
      <t>スベ</t>
    </rPh>
    <rPh sb="3" eb="6">
      <t>フカノウ</t>
    </rPh>
    <rPh sb="7" eb="8">
      <t>カタ</t>
    </rPh>
    <rPh sb="10" eb="12">
      <t>タイドウ</t>
    </rPh>
    <rPh sb="12" eb="14">
      <t>シンパン</t>
    </rPh>
    <rPh sb="14" eb="15">
      <t>イン</t>
    </rPh>
    <rPh sb="16" eb="18">
      <t>トウロク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</si>
  <si>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</si>
  <si>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</si>
  <si>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</si>
  <si>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</si>
  <si>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JBAのID番号</t>
    <rPh sb="6" eb="8">
      <t>バンゴウ</t>
    </rPh>
    <phoneticPr fontId="1"/>
  </si>
  <si>
    <t>住　所</t>
    <phoneticPr fontId="1"/>
  </si>
  <si>
    <t>正式チーム</t>
    <rPh sb="0" eb="2">
      <t>セイシキ</t>
    </rPh>
    <phoneticPr fontId="1"/>
  </si>
  <si>
    <t>責任者氏名</t>
    <rPh sb="3" eb="4">
      <t>シ</t>
    </rPh>
    <rPh sb="4" eb="5">
      <t>メイ</t>
    </rPh>
    <phoneticPr fontId="1"/>
  </si>
  <si>
    <t>※必要事項はすべて入力して下さい。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19" eb="21">
      <t>ダンジョ</t>
    </rPh>
    <rPh sb="21" eb="23">
      <t>イッショ</t>
    </rPh>
    <rPh sb="24" eb="25">
      <t>モウ</t>
    </rPh>
    <rPh sb="26" eb="27">
      <t>コ</t>
    </rPh>
    <rPh sb="33" eb="34">
      <t>クダ</t>
    </rPh>
    <rPh sb="37" eb="39">
      <t>ベツベツ</t>
    </rPh>
    <rPh sb="46" eb="47">
      <t>ネガ</t>
    </rPh>
    <phoneticPr fontId="1"/>
  </si>
  <si>
    <t>級</t>
    <rPh sb="0" eb="1">
      <t>キュウ</t>
    </rPh>
    <phoneticPr fontId="1"/>
  </si>
  <si>
    <t>学校行事等による調整の要望は「有」を選択して下さい。有の場合その日の予定等を記入してください。</t>
    <rPh sb="0" eb="2">
      <t>ガッコウ</t>
    </rPh>
    <rPh sb="2" eb="4">
      <t>ギョウジ</t>
    </rPh>
    <rPh sb="4" eb="5">
      <t>トウ</t>
    </rPh>
    <rPh sb="8" eb="10">
      <t>チョウセイ</t>
    </rPh>
    <rPh sb="11" eb="13">
      <t>ヨウボウ</t>
    </rPh>
    <rPh sb="15" eb="16">
      <t>アリ</t>
    </rPh>
    <rPh sb="18" eb="20">
      <t>センタク</t>
    </rPh>
    <rPh sb="22" eb="23">
      <t>クダ</t>
    </rPh>
    <rPh sb="26" eb="27">
      <t>アリ</t>
    </rPh>
    <rPh sb="28" eb="30">
      <t>バアイ</t>
    </rPh>
    <rPh sb="32" eb="33">
      <t>ヒ</t>
    </rPh>
    <rPh sb="34" eb="36">
      <t>ヨテイ</t>
    </rPh>
    <rPh sb="36" eb="37">
      <t>トウ</t>
    </rPh>
    <rPh sb="38" eb="40">
      <t>キニュウ</t>
    </rPh>
    <phoneticPr fontId="1"/>
  </si>
  <si>
    <t>略称チーム名</t>
    <rPh sb="0" eb="2">
      <t>リャクショウ</t>
    </rPh>
    <rPh sb="5" eb="6">
      <t>メイ</t>
    </rPh>
    <phoneticPr fontId="1"/>
  </si>
  <si>
    <t>役　　職</t>
    <rPh sb="0" eb="1">
      <t>ヤク</t>
    </rPh>
    <rPh sb="3" eb="4">
      <t>ショク</t>
    </rPh>
    <phoneticPr fontId="1"/>
  </si>
  <si>
    <t>ユニフォーム濃色</t>
    <phoneticPr fontId="1"/>
  </si>
  <si>
    <t>地　区　名</t>
    <phoneticPr fontId="1"/>
  </si>
  <si>
    <t>男　女　別</t>
    <phoneticPr fontId="1"/>
  </si>
  <si>
    <t>honda@kentyumini.jp</t>
    <phoneticPr fontId="1"/>
  </si>
  <si>
    <t>行事予定時間帯</t>
    <rPh sb="0" eb="2">
      <t>ギョウジ</t>
    </rPh>
    <rPh sb="2" eb="4">
      <t>ヨテイ</t>
    </rPh>
    <rPh sb="4" eb="7">
      <t>ジカンタイ</t>
    </rPh>
    <phoneticPr fontId="1"/>
  </si>
  <si>
    <t>その日のゲーム実施の可否</t>
    <phoneticPr fontId="1"/>
  </si>
  <si>
    <t>　　チーム名および男子・女子は自動記入されます。</t>
    <phoneticPr fontId="1"/>
  </si>
  <si>
    <t>帯同ｺﾐｯｼｮﾅｰ氏名</t>
    <rPh sb="0" eb="2">
      <t>タイドウ</t>
    </rPh>
    <rPh sb="9" eb="11">
      <t>シメイ</t>
    </rPh>
    <phoneticPr fontId="1"/>
  </si>
  <si>
    <t>※帯同コミッショナーは、各チームとも1名は必ずお願いします。</t>
    <rPh sb="1" eb="3">
      <t>タイドウ</t>
    </rPh>
    <rPh sb="12" eb="13">
      <t>カク</t>
    </rPh>
    <rPh sb="19" eb="20">
      <t>メイ</t>
    </rPh>
    <rPh sb="21" eb="22">
      <t>カナラ</t>
    </rPh>
    <rPh sb="24" eb="25">
      <t>ネガ</t>
    </rPh>
    <phoneticPr fontId="1"/>
  </si>
  <si>
    <t>※チームで複数のコミッショナー人員がいる場合は，できるだけ多くの方の協力をお願いします。</t>
    <rPh sb="5" eb="7">
      <t>フクスウ</t>
    </rPh>
    <rPh sb="15" eb="17">
      <t>ジンイン</t>
    </rPh>
    <rPh sb="20" eb="22">
      <t>バアイ</t>
    </rPh>
    <rPh sb="29" eb="30">
      <t>オオ</t>
    </rPh>
    <rPh sb="32" eb="33">
      <t>カタ</t>
    </rPh>
    <rPh sb="34" eb="36">
      <t>キョウリョク</t>
    </rPh>
    <rPh sb="38" eb="39">
      <t>ネガ</t>
    </rPh>
    <phoneticPr fontId="1"/>
  </si>
  <si>
    <t>帯同審判名簿及び日程</t>
  </si>
  <si>
    <t>～</t>
    <phoneticPr fontId="1"/>
  </si>
  <si>
    <t>コミッショナー名簿及び日程</t>
    <phoneticPr fontId="1"/>
  </si>
  <si>
    <t>igarashi@kentyumini.jp</t>
    <phoneticPr fontId="1"/>
  </si>
  <si>
    <t>県南バスケットボール協会</t>
    <rPh sb="0" eb="2">
      <t>ケンナン</t>
    </rPh>
    <rPh sb="10" eb="12">
      <t>キョウカイ</t>
    </rPh>
    <phoneticPr fontId="1"/>
  </si>
  <si>
    <t xml:space="preserve">          会　長　　渡辺　善文</t>
    <phoneticPr fontId="1"/>
  </si>
  <si>
    <t>A・コーチ</t>
    <phoneticPr fontId="1"/>
  </si>
  <si>
    <t>正式名称</t>
    <rPh sb="0" eb="2">
      <t>セイシキ</t>
    </rPh>
    <rPh sb="2" eb="4">
      <t>メイショウ</t>
    </rPh>
    <phoneticPr fontId="1"/>
  </si>
  <si>
    <t>地区</t>
    <rPh sb="0" eb="2">
      <t>チク</t>
    </rPh>
    <phoneticPr fontId="1"/>
  </si>
  <si>
    <t>ﾗｲｾﾝｽNo5</t>
  </si>
  <si>
    <t>ﾗｲｾﾝｽNo6</t>
  </si>
  <si>
    <t>ﾗｲｾﾝｽNo7</t>
  </si>
  <si>
    <t>ﾗｲｾﾝｽNo8</t>
  </si>
  <si>
    <t>ﾗｲｾﾝｽNo9</t>
  </si>
  <si>
    <t>ﾗｲｾﾝｽNo10</t>
  </si>
  <si>
    <t>ﾗｲｾﾝｽNo11</t>
  </si>
  <si>
    <t>ﾗｲｾﾝｽNo12</t>
  </si>
  <si>
    <t>ﾗｲｾﾝｽNo13</t>
  </si>
  <si>
    <t>ﾗｲｾﾝｽNo14</t>
  </si>
  <si>
    <t>ﾗｲｾﾝｽNoコーチ</t>
  </si>
  <si>
    <t>ﾗｲｾﾝｽNoA・コーチ</t>
  </si>
  <si>
    <t>濃　色</t>
    <rPh sb="0" eb="1">
      <t>コ</t>
    </rPh>
    <rPh sb="2" eb="3">
      <t>イロ</t>
    </rPh>
    <phoneticPr fontId="1"/>
  </si>
  <si>
    <t>　Ｕ１２県中支部競技委員長　　本田　一也宛</t>
    <rPh sb="4" eb="5">
      <t>ケン</t>
    </rPh>
    <rPh sb="5" eb="6">
      <t>チュウ</t>
    </rPh>
    <rPh sb="6" eb="8">
      <t>シブ</t>
    </rPh>
    <rPh sb="8" eb="13">
      <t>キョウギイインチョウ</t>
    </rPh>
    <rPh sb="15" eb="17">
      <t>ホンダ</t>
    </rPh>
    <rPh sb="18" eb="20">
      <t>カズヤ</t>
    </rPh>
    <rPh sb="20" eb="21">
      <t>アテ</t>
    </rPh>
    <phoneticPr fontId="1"/>
  </si>
  <si>
    <t>Ｕ１２県中支部審判委員長　五十嵐　紀仁　（０９０－２３３０－３２０２）</t>
    <rPh sb="3" eb="4">
      <t>ケン</t>
    </rPh>
    <rPh sb="4" eb="5">
      <t>チュウ</t>
    </rPh>
    <rPh sb="5" eb="7">
      <t>シブ</t>
    </rPh>
    <rPh sb="7" eb="9">
      <t>シンパン</t>
    </rPh>
    <rPh sb="9" eb="12">
      <t>イインチョウ</t>
    </rPh>
    <rPh sb="13" eb="16">
      <t>イガラシ</t>
    </rPh>
    <rPh sb="17" eb="19">
      <t>ノリヒト</t>
    </rPh>
    <phoneticPr fontId="1"/>
  </si>
  <si>
    <t>takanori_watanabe@kentyumini.jp</t>
    <phoneticPr fontId="1"/>
  </si>
  <si>
    <t>【変更】大会参加申込後に変更があった場合は、必ずＵ１２県中支部普及強化委員長にご連絡下さい。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7" eb="28">
      <t>ケン</t>
    </rPh>
    <rPh sb="28" eb="29">
      <t>チュウ</t>
    </rPh>
    <rPh sb="29" eb="31">
      <t>シブ</t>
    </rPh>
    <phoneticPr fontId="1"/>
  </si>
  <si>
    <t>※コミッショナー割り当ては、Ｕ１２県中支部普及強化委員長の設定資料を後日チーム連絡者へメールいたします。</t>
    <rPh sb="8" eb="9">
      <t>ワ</t>
    </rPh>
    <rPh sb="10" eb="11">
      <t>ア</t>
    </rPh>
    <rPh sb="17" eb="18">
      <t>ケン</t>
    </rPh>
    <rPh sb="18" eb="19">
      <t>チュウ</t>
    </rPh>
    <rPh sb="19" eb="21">
      <t>シブ</t>
    </rPh>
    <rPh sb="29" eb="31">
      <t>セッテイ</t>
    </rPh>
    <rPh sb="31" eb="33">
      <t>シリョウ</t>
    </rPh>
    <rPh sb="34" eb="36">
      <t>ゴジツ</t>
    </rPh>
    <rPh sb="39" eb="42">
      <t>レンラクシャ</t>
    </rPh>
    <phoneticPr fontId="1"/>
  </si>
  <si>
    <t>　つきましては､購入のご希望のチームは入力sheetに必要事項を記入の上</t>
    <rPh sb="19" eb="21">
      <t>ニュウリョク</t>
    </rPh>
    <rPh sb="35" eb="36">
      <t>ウエ</t>
    </rPh>
    <phoneticPr fontId="1"/>
  </si>
  <si>
    <t>参加申込み時にお申込みください。</t>
    <rPh sb="0" eb="2">
      <t>サンカ</t>
    </rPh>
    <rPh sb="2" eb="4">
      <t>モウシコ</t>
    </rPh>
    <rPh sb="5" eb="6">
      <t>ジ</t>
    </rPh>
    <rPh sb="8" eb="10">
      <t>モウシコ</t>
    </rPh>
    <phoneticPr fontId="1"/>
  </si>
  <si>
    <t>※入力sheetから自動入力されます。</t>
    <rPh sb="1" eb="3">
      <t>ニュウリョク</t>
    </rPh>
    <rPh sb="10" eb="12">
      <t>ジドウ</t>
    </rPh>
    <rPh sb="12" eb="14">
      <t>ニュウリョク</t>
    </rPh>
    <phoneticPr fontId="1"/>
  </si>
  <si>
    <t>日本ﾊﾞｽｹｯﾄﾎﾞｰﾙ協会
競技者番号　　　　（ﾒﾝﾊﾞｰID）</t>
    <phoneticPr fontId="1"/>
  </si>
  <si>
    <r>
      <t>※終日可能な場合は，</t>
    </r>
    <r>
      <rPr>
        <b/>
        <sz val="14"/>
        <color indexed="12"/>
        <rFont val="HG丸ｺﾞｼｯｸM-PRO"/>
        <family val="3"/>
        <charset val="128"/>
      </rPr>
      <t>「終日」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</si>
  <si>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4"/>
        <color indexed="12"/>
        <rFont val="HG丸ｺﾞｼｯｸM-PRO"/>
        <family val="3"/>
        <charset val="128"/>
      </rPr>
      <t>「午前のみ」又は「午後のみ」</t>
    </r>
    <r>
      <rPr>
        <b/>
        <sz val="14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</si>
  <si>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4"/>
        <color indexed="12"/>
        <rFont val="HG丸ｺﾞｼｯｸM-PRO"/>
        <family val="3"/>
        <charset val="128"/>
      </rPr>
      <t>「不可」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</si>
  <si>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※時間帯で可能な場合は，</t>
    </r>
    <r>
      <rPr>
        <b/>
        <sz val="14"/>
        <color indexed="12"/>
        <rFont val="HG丸ｺﾞｼｯｸM-PRO"/>
        <family val="3"/>
        <charset val="128"/>
      </rPr>
      <t>「時間」</t>
    </r>
    <r>
      <rPr>
        <b/>
        <sz val="14"/>
        <rFont val="HG丸ｺﾞｼｯｸM-PRO"/>
        <family val="3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</si>
  <si>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※終日可能な場合は，</t>
    </r>
    <r>
      <rPr>
        <b/>
        <sz val="12"/>
        <color indexed="12"/>
        <rFont val="HG丸ｺﾞｼｯｸM-PRO"/>
        <family val="3"/>
        <charset val="128"/>
      </rPr>
      <t>「終日」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</si>
  <si>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2"/>
        <color indexed="12"/>
        <rFont val="HG丸ｺﾞｼｯｸM-PRO"/>
        <family val="3"/>
        <charset val="128"/>
      </rPr>
      <t>「午前のみ」又は「午後のみ」</t>
    </r>
    <r>
      <rPr>
        <b/>
        <sz val="12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</si>
  <si>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2"/>
        <color indexed="12"/>
        <rFont val="HG丸ｺﾞｼｯｸM-PRO"/>
        <family val="3"/>
        <charset val="128"/>
      </rPr>
      <t>「不可」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</si>
  <si>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Ｕ１２県中支部普及強化委員長　渡邉　高典　</t>
    </r>
    <r>
      <rPr>
        <b/>
        <sz val="14"/>
        <rFont val="HG丸ｺﾞｼｯｸM-PRO"/>
        <family val="3"/>
        <charset val="128"/>
      </rPr>
      <t>（090-9749-3533）</t>
    </r>
    <phoneticPr fontId="1"/>
  </si>
  <si>
    <t>MINI-BASKETBALL　OFFICIAL　SCORESHEET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</si>
  <si>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</si>
  <si>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</si>
  <si>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月</t>
  </si>
  <si>
    <t>日</t>
  </si>
  <si>
    <t>：</t>
    <phoneticPr fontId="1"/>
  </si>
  <si>
    <t>色は書込み</t>
    <rPh sb="0" eb="1">
      <t>イロ</t>
    </rPh>
    <rPh sb="2" eb="4">
      <t>カキコ</t>
    </rPh>
    <phoneticPr fontId="1"/>
  </si>
  <si>
    <t>会場</t>
    <rPh sb="0" eb="2">
      <t>カイジョウ</t>
    </rPh>
    <phoneticPr fontId="1"/>
  </si>
  <si>
    <t>Game
No.</t>
    <phoneticPr fontId="1"/>
  </si>
  <si>
    <t>スコア</t>
    <phoneticPr fontId="1"/>
  </si>
  <si>
    <t>クルーチーフ</t>
    <phoneticPr fontId="1"/>
  </si>
  <si>
    <t>アンパイア</t>
    <phoneticPr fontId="1"/>
  </si>
  <si>
    <t>色男子・女子選択</t>
    <rPh sb="0" eb="1">
      <t>イロ</t>
    </rPh>
    <rPh sb="1" eb="3">
      <t>ダンシ</t>
    </rPh>
    <rPh sb="4" eb="6">
      <t>ジョシ</t>
    </rPh>
    <rPh sb="6" eb="8">
      <t>センタク</t>
    </rPh>
    <phoneticPr fontId="1"/>
  </si>
  <si>
    <t>Score</t>
    <phoneticPr fontId="1"/>
  </si>
  <si>
    <t>チームA</t>
    <phoneticPr fontId="1"/>
  </si>
  <si>
    <t>－</t>
    <phoneticPr fontId="1"/>
  </si>
  <si>
    <t>チームB</t>
    <phoneticPr fontId="1"/>
  </si>
  <si>
    <t>色はチーム名選択→選手＆コーチ表示</t>
    <rPh sb="0" eb="1">
      <t>イロ</t>
    </rPh>
    <rPh sb="5" eb="6">
      <t>メイ</t>
    </rPh>
    <rPh sb="6" eb="8">
      <t>センタク</t>
    </rPh>
    <rPh sb="9" eb="11">
      <t>センシュ</t>
    </rPh>
    <rPh sb="15" eb="17">
      <t>ヒョウジ</t>
    </rPh>
    <phoneticPr fontId="1"/>
  </si>
  <si>
    <t>スコアラー</t>
    <phoneticPr fontId="1"/>
  </si>
  <si>
    <t>タイマー</t>
    <phoneticPr fontId="1"/>
  </si>
  <si>
    <t>Ａ・スコアラー</t>
    <phoneticPr fontId="1"/>
  </si>
  <si>
    <t>ｼｮｯﾄｸﾛｯｸｵﾍﾟﾚｰﾀｰ</t>
    <phoneticPr fontId="1"/>
  </si>
  <si>
    <t>番号</t>
    <rPh sb="0" eb="2">
      <t>バンゴウ</t>
    </rPh>
    <phoneticPr fontId="1"/>
  </si>
  <si>
    <t>OT</t>
    <phoneticPr fontId="1"/>
  </si>
  <si>
    <t>県中24</t>
  </si>
  <si>
    <t>岩瀬X4</t>
    <rPh sb="0" eb="2">
      <t>イワセ</t>
    </rPh>
    <phoneticPr fontId="1"/>
  </si>
  <si>
    <t>チームA：</t>
    <phoneticPr fontId="1"/>
  </si>
  <si>
    <t>(</t>
    <phoneticPr fontId="1"/>
  </si>
  <si>
    <t>白</t>
    <rPh sb="0" eb="1">
      <t>シロ</t>
    </rPh>
    <phoneticPr fontId="1"/>
  </si>
  <si>
    <t>)</t>
    <phoneticPr fontId="1"/>
  </si>
  <si>
    <t>タイムアウト</t>
    <phoneticPr fontId="1"/>
  </si>
  <si>
    <t>ランニング スコア　　RUNNING SCORE</t>
    <phoneticPr fontId="1"/>
  </si>
  <si>
    <t>岩瀬X5</t>
    <rPh sb="0" eb="2">
      <t>イワセ</t>
    </rPh>
    <phoneticPr fontId="1"/>
  </si>
  <si>
    <t>Team A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</si>
  <si>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</si>
  <si>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</si>
  <si>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</si>
  <si>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</si>
  <si>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Ａ</t>
    <phoneticPr fontId="1"/>
  </si>
  <si>
    <t>Ｂ</t>
    <phoneticPr fontId="1"/>
  </si>
  <si>
    <t>岩瀬X6</t>
    <rPh sb="0" eb="2">
      <t>イワセ</t>
    </rPh>
    <phoneticPr fontId="1"/>
  </si>
  <si>
    <t>岩瀬X7</t>
    <rPh sb="0" eb="2">
      <t>イワセ</t>
    </rPh>
    <phoneticPr fontId="1"/>
  </si>
  <si>
    <t>ライセンスNo.</t>
    <phoneticPr fontId="1"/>
  </si>
  <si>
    <t>選手氏名
Players</t>
    <rPh sb="0" eb="1">
      <t>セン</t>
    </rPh>
    <rPh sb="1" eb="2">
      <t>テ</t>
    </rPh>
    <rPh sb="2" eb="3">
      <t>シ</t>
    </rPh>
    <rPh sb="3" eb="4">
      <t>メイ</t>
    </rPh>
    <phoneticPr fontId="1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</si>
  <si>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"/>
  </si>
  <si>
    <t>フ ァ ウ ル</t>
    <phoneticPr fontId="1"/>
  </si>
  <si>
    <t>チーム</t>
    <phoneticPr fontId="1"/>
  </si>
  <si>
    <t>岩瀬X8</t>
    <rPh sb="0" eb="2">
      <t>イワセ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</si>
  <si>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</si>
  <si>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</si>
  <si>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</si>
  <si>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</si>
  <si>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</si>
  <si>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ファウル</t>
    <phoneticPr fontId="1"/>
  </si>
  <si>
    <t>岩瀬X9</t>
    <rPh sb="0" eb="2">
      <t>イワセ</t>
    </rPh>
    <phoneticPr fontId="1"/>
  </si>
  <si>
    <t>岩瀬X10</t>
    <rPh sb="0" eb="2">
      <t>イワセ</t>
    </rPh>
    <phoneticPr fontId="1"/>
  </si>
  <si>
    <t>1Ｑ</t>
    <phoneticPr fontId="1"/>
  </si>
  <si>
    <t>2Ｑ</t>
    <phoneticPr fontId="1"/>
  </si>
  <si>
    <t>岩瀬X11</t>
    <rPh sb="0" eb="2">
      <t>イワセ</t>
    </rPh>
    <phoneticPr fontId="1"/>
  </si>
  <si>
    <t>岩瀬X12</t>
    <rPh sb="0" eb="2">
      <t>イワセ</t>
    </rPh>
    <phoneticPr fontId="1"/>
  </si>
  <si>
    <t>岩瀬X13</t>
    <rPh sb="0" eb="2">
      <t>イワセ</t>
    </rPh>
    <phoneticPr fontId="1"/>
  </si>
  <si>
    <t>岩瀬X14</t>
    <rPh sb="0" eb="2">
      <t>イワセ</t>
    </rPh>
    <phoneticPr fontId="1"/>
  </si>
  <si>
    <t>岩瀬X15</t>
    <rPh sb="0" eb="2">
      <t>イワセ</t>
    </rPh>
    <phoneticPr fontId="1"/>
  </si>
  <si>
    <t>岩瀬X16</t>
    <rPh sb="0" eb="2">
      <t>イワセ</t>
    </rPh>
    <phoneticPr fontId="1"/>
  </si>
  <si>
    <t>3Ｑ</t>
    <phoneticPr fontId="1"/>
  </si>
  <si>
    <t>4Ｑ</t>
    <phoneticPr fontId="1"/>
  </si>
  <si>
    <t>岩瀬X17</t>
    <rPh sb="0" eb="2">
      <t>イワセ</t>
    </rPh>
    <phoneticPr fontId="1"/>
  </si>
  <si>
    <t>岩瀬X18</t>
    <rPh sb="0" eb="2">
      <t>イワセ</t>
    </rPh>
    <phoneticPr fontId="1"/>
  </si>
  <si>
    <t>ﾗｲｾﾝｽNo.4</t>
    <phoneticPr fontId="1"/>
  </si>
  <si>
    <t>Ｘ10</t>
  </si>
  <si>
    <t>ﾗｲｾﾝｽNo.5</t>
  </si>
  <si>
    <t>Ｘ11</t>
  </si>
  <si>
    <t>ﾗｲｾﾝｽNo.6</t>
  </si>
  <si>
    <t>Ｘ12</t>
  </si>
  <si>
    <t>ﾗｲｾﾝｽNo.7</t>
  </si>
  <si>
    <t>Ｘ13</t>
  </si>
  <si>
    <t>ﾗｲｾﾝｽNo.8</t>
  </si>
  <si>
    <t>Ｘ14</t>
  </si>
  <si>
    <t>ﾗｲｾﾝｽNo.9</t>
  </si>
  <si>
    <t>Ｘ15</t>
  </si>
  <si>
    <t>コーチ：</t>
    <phoneticPr fontId="1"/>
  </si>
  <si>
    <t>ﾗｲｾﾝｽNo.10</t>
  </si>
  <si>
    <t>Ｘ16</t>
  </si>
  <si>
    <t>A.コーチ：</t>
    <phoneticPr fontId="1"/>
  </si>
  <si>
    <t>ﾗｲｾﾝｽNo.11</t>
  </si>
  <si>
    <t>Ｘ17</t>
  </si>
  <si>
    <t>ﾗｲｾﾝｽNo.12</t>
  </si>
  <si>
    <t>Ｘ18</t>
  </si>
  <si>
    <t>チームB：</t>
    <phoneticPr fontId="1"/>
  </si>
  <si>
    <t>ﾗｲｾﾝｽNo.13</t>
  </si>
  <si>
    <t>Ｘ19</t>
  </si>
  <si>
    <t>Team B</t>
    <phoneticPr fontId="1"/>
  </si>
  <si>
    <t>ﾗｲｾﾝｽNo.14</t>
  </si>
  <si>
    <t>Ｘ20</t>
  </si>
  <si>
    <t>ﾗｲｾﾝｽNo.15</t>
  </si>
  <si>
    <t>Ｘ21</t>
  </si>
  <si>
    <t>ﾗｲｾﾝｽNo.16</t>
  </si>
  <si>
    <t>Ｘ22</t>
  </si>
  <si>
    <t>ﾗｲｾﾝｽNo.17</t>
  </si>
  <si>
    <t>Ｘ23</t>
  </si>
  <si>
    <t>ﾗｲｾﾝｽNo.18</t>
    <phoneticPr fontId="1"/>
  </si>
  <si>
    <t>Ｘ24</t>
  </si>
  <si>
    <t>ｺｰﾁ</t>
    <phoneticPr fontId="1"/>
  </si>
  <si>
    <t>郡山　024</t>
    <rPh sb="0" eb="2">
      <t>コオリヤマ</t>
    </rPh>
    <phoneticPr fontId="1"/>
  </si>
  <si>
    <t>Aｺｰﾁ</t>
    <phoneticPr fontId="1"/>
  </si>
  <si>
    <t>県中　124</t>
  </si>
  <si>
    <t>ﾗｲｾﾝｽNo.ｺｰﾁ</t>
    <phoneticPr fontId="1"/>
  </si>
  <si>
    <t>Ｘ25</t>
  </si>
  <si>
    <t>ﾗｲｾﾝｽNo.Aｺｰﾁ</t>
    <phoneticPr fontId="1"/>
  </si>
  <si>
    <t>Ｘ26</t>
  </si>
  <si>
    <t>正式ﾁｰﾑ名</t>
    <rPh sb="0" eb="2">
      <t>セイシキ</t>
    </rPh>
    <rPh sb="5" eb="6">
      <t>メイ</t>
    </rPh>
    <phoneticPr fontId="1"/>
  </si>
  <si>
    <t>県中ミニバスケットボールスポーツ少年団</t>
  </si>
  <si>
    <t>濃い色</t>
    <rPh sb="0" eb="1">
      <t>コ</t>
    </rPh>
    <rPh sb="2" eb="3">
      <t>イロ</t>
    </rPh>
    <phoneticPr fontId="1"/>
  </si>
  <si>
    <t>青</t>
    <rPh sb="0" eb="1">
      <t>アオ</t>
    </rPh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</si>
  <si>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</si>
  <si>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</si>
  <si>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ﾗｲｾﾝｽNo4</t>
    <phoneticPr fontId="1"/>
  </si>
  <si>
    <t>ﾗｲｾﾝｽNo15</t>
  </si>
  <si>
    <t>ﾗｲｾﾝｽNo16</t>
  </si>
  <si>
    <t>ﾗｲｾﾝｽNo17</t>
  </si>
  <si>
    <t>ﾗｲｾﾝｽNo18</t>
  </si>
  <si>
    <t>山田</t>
    <rPh sb="0" eb="2">
      <t>ヤマダ</t>
    </rPh>
    <phoneticPr fontId="1"/>
  </si>
  <si>
    <t>Ｂ2</t>
    <phoneticPr fontId="1"/>
  </si>
  <si>
    <t>Ｂ5</t>
    <phoneticPr fontId="1"/>
  </si>
  <si>
    <t>県中</t>
    <rPh sb="0" eb="1">
      <t>ケン</t>
    </rPh>
    <rPh sb="1" eb="2">
      <t>チュウ</t>
    </rPh>
    <phoneticPr fontId="1"/>
  </si>
  <si>
    <t>赤</t>
    <rPh sb="0" eb="1">
      <t>アカ</t>
    </rPh>
    <phoneticPr fontId="1"/>
  </si>
  <si>
    <t xml:space="preserve">harituke </t>
    <phoneticPr fontId="1"/>
  </si>
  <si>
    <r>
      <t>日本ﾊﾞｽｹｯﾄﾎﾞｰﾙ協会</t>
    </r>
    <r>
      <rPr>
        <sz val="10"/>
        <rFont val="HG丸ｺﾞｼｯｸM-PRO"/>
        <family val="3"/>
        <charset val="128"/>
      </rPr>
      <t xml:space="preserve">
</t>
    </r>
    <r>
      <rPr>
        <b/>
        <sz val="10"/>
        <rFont val="HG丸ｺﾞｼｯｸM-PRO"/>
        <family val="3"/>
        <charset val="128"/>
      </rPr>
      <t>競技者番号（ﾒﾝﾊﾞｰID）</t>
    </r>
    <rPh sb="0" eb="2">
      <t>ニホン</t>
    </rPh>
    <rPh sb="12" eb="14">
      <t>キョウカイ</t>
    </rPh>
    <rPh sb="15" eb="18">
      <t>キョウギシャ</t>
    </rPh>
    <rPh sb="18" eb="20">
      <t>バンゴウ</t>
    </rPh>
    <phoneticPr fontId="1"/>
  </si>
  <si>
    <t>Ver.2021</t>
    <phoneticPr fontId="1"/>
  </si>
  <si>
    <t>※エントリー変更がある場合は、必ず別シートの「エントリー変更」用紙に訂正・変更箇所を記入して、
　</t>
    <phoneticPr fontId="1"/>
  </si>
  <si>
    <t xml:space="preserve">　大会受付時に提出してください。
</t>
    <phoneticPr fontId="1"/>
  </si>
  <si>
    <t xml:space="preserve">　（他の書式でのエントリー変更は、受付けいたしませんのでご注意ください。）
</t>
    <phoneticPr fontId="1"/>
  </si>
  <si>
    <t>（本年度「資格なし」で登録している場合は、氏名を記入して「資格なし」と明記してください）　</t>
    <rPh sb="1" eb="4">
      <t>ホンネンド</t>
    </rPh>
    <rPh sb="5" eb="7">
      <t>シカク</t>
    </rPh>
    <rPh sb="11" eb="13">
      <t>トウロク</t>
    </rPh>
    <rPh sb="17" eb="19">
      <t>バアイ</t>
    </rPh>
    <rPh sb="21" eb="23">
      <t>シメイ</t>
    </rPh>
    <rPh sb="24" eb="26">
      <t>キニュウ</t>
    </rPh>
    <rPh sb="29" eb="31">
      <t>シカク</t>
    </rPh>
    <rPh sb="35" eb="37">
      <t>メイキ</t>
    </rPh>
    <phoneticPr fontId="1"/>
  </si>
  <si>
    <t>ID番号欄に有資格者の氏名と認定番号を記入してください。</t>
    <phoneticPr fontId="1"/>
  </si>
  <si>
    <r>
      <t>※</t>
    </r>
    <r>
      <rPr>
        <u/>
        <sz val="12"/>
        <color indexed="10"/>
        <rFont val="HG丸ｺﾞｼｯｸM-PRO"/>
        <family val="3"/>
        <charset val="128"/>
      </rPr>
      <t>日本バスケットボール協会の競技者番号欄にはメンバーＩＤ</t>
    </r>
    <r>
      <rPr>
        <u/>
        <sz val="12"/>
        <rFont val="HG丸ｺﾞｼｯｸM-PRO"/>
        <family val="3"/>
        <charset val="128"/>
      </rPr>
      <t>を必ず、記入してください。</t>
    </r>
    <rPh sb="1" eb="3">
      <t>ニホン</t>
    </rPh>
    <rPh sb="11" eb="13">
      <t>キョウカイ</t>
    </rPh>
    <rPh sb="14" eb="17">
      <t>キョウギシャ</t>
    </rPh>
    <rPh sb="17" eb="19">
      <t>バンゴウ</t>
    </rPh>
    <rPh sb="19" eb="20">
      <t>ラン</t>
    </rPh>
    <rPh sb="29" eb="30">
      <t>カナラ</t>
    </rPh>
    <rPh sb="32" eb="34">
      <t>キニュウ</t>
    </rPh>
    <phoneticPr fontId="1"/>
  </si>
  <si>
    <t xml:space="preserve">県中地区競技委員長　本田　一也宛　 </t>
    <phoneticPr fontId="1"/>
  </si>
  <si>
    <t>へ送付してください。 　</t>
    <phoneticPr fontId="1"/>
  </si>
  <si>
    <t>&gt;</t>
  </si>
  <si>
    <t xml:space="preserve"> &lt; </t>
  </si>
  <si>
    <t>兼　第１７回郡山西ライオンズクラブ杯</t>
    <phoneticPr fontId="1"/>
  </si>
  <si>
    <t>第２３回県中地区Ｕ１２部会新人大会</t>
    <phoneticPr fontId="1"/>
  </si>
  <si>
    <t>2021年</t>
    <rPh sb="4" eb="5">
      <t>ネン</t>
    </rPh>
    <phoneticPr fontId="1"/>
  </si>
  <si>
    <t>※県中地区Ｕ１２部会新人大会の参加申し込みは、上記のスポーツ少年団有資格指導者認定番号・JBAﾒﾝﾊﾞｰの</t>
    <phoneticPr fontId="1"/>
  </si>
  <si>
    <t>また、「スポーツ少年団指導者登録（資格なし者も含む）」をしていない方は、ベンチ入りすることが</t>
    <phoneticPr fontId="1"/>
  </si>
  <si>
    <t>できませんので、注意してください。</t>
    <phoneticPr fontId="1"/>
  </si>
  <si>
    <t>地区は選択してください。</t>
    <rPh sb="0" eb="2">
      <t>チク</t>
    </rPh>
    <rPh sb="3" eb="5">
      <t>センタク</t>
    </rPh>
    <phoneticPr fontId="1"/>
  </si>
  <si>
    <t>ユニフォームの濃色を記入してください。</t>
    <rPh sb="7" eb="9">
      <t>ノウショク</t>
    </rPh>
    <rPh sb="10" eb="12">
      <t>キニュウ</t>
    </rPh>
    <phoneticPr fontId="1"/>
  </si>
  <si>
    <t>※7</t>
  </si>
  <si>
    <t>※8</t>
  </si>
  <si>
    <t>※9</t>
  </si>
  <si>
    <t>級(選択)</t>
    <rPh sb="0" eb="1">
      <t>キュウ</t>
    </rPh>
    <rPh sb="2" eb="4">
      <t>センタク</t>
    </rPh>
    <phoneticPr fontId="1"/>
  </si>
  <si>
    <t>ユラックス熱海</t>
    <phoneticPr fontId="1"/>
  </si>
  <si>
    <t>大越体育館</t>
    <phoneticPr fontId="1"/>
  </si>
  <si>
    <t>須賀川アリーナ</t>
    <phoneticPr fontId="1"/>
  </si>
  <si>
    <t>※日付を2021/1/10のように入力すると「令和３年１月１０日(日)」と表示されます。</t>
    <rPh sb="1" eb="3">
      <t>ヒヅケ</t>
    </rPh>
    <rPh sb="17" eb="19">
      <t>ニュウリョク</t>
    </rPh>
    <rPh sb="23" eb="25">
      <t>レイワ</t>
    </rPh>
    <rPh sb="26" eb="27">
      <t>ネン</t>
    </rPh>
    <rPh sb="28" eb="29">
      <t>ガツ</t>
    </rPh>
    <rPh sb="31" eb="32">
      <t>ニチ</t>
    </rPh>
    <rPh sb="33" eb="34">
      <t>ニチ</t>
    </rPh>
    <rPh sb="37" eb="39">
      <t>ヒョウジ</t>
    </rPh>
    <phoneticPr fontId="1"/>
  </si>
  <si>
    <t>※日付を2021/1/30のように入力すると「年１月３０日(土)」と表示されます。</t>
    <rPh sb="1" eb="3">
      <t>ヒヅケ</t>
    </rPh>
    <rPh sb="17" eb="19">
      <t>ニュウリョク</t>
    </rPh>
    <rPh sb="23" eb="24">
      <t>ネン</t>
    </rPh>
    <rPh sb="25" eb="26">
      <t>ガツ</t>
    </rPh>
    <rPh sb="28" eb="29">
      <t>ニチ</t>
    </rPh>
    <rPh sb="30" eb="31">
      <t>ド</t>
    </rPh>
    <rPh sb="34" eb="36">
      <t>ヒョウジ</t>
    </rPh>
    <phoneticPr fontId="1"/>
  </si>
  <si>
    <t>※日付を2021/1/31のように入力すると「年１月３１日(日)」と表示されます。</t>
    <rPh sb="1" eb="3">
      <t>ヒヅケ</t>
    </rPh>
    <rPh sb="17" eb="19">
      <t>ニュウリョク</t>
    </rPh>
    <rPh sb="23" eb="24">
      <t>ネン</t>
    </rPh>
    <rPh sb="25" eb="26">
      <t>ガツ</t>
    </rPh>
    <rPh sb="28" eb="29">
      <t>ニチ</t>
    </rPh>
    <rPh sb="30" eb="31">
      <t>ニチ</t>
    </rPh>
    <rPh sb="34" eb="36">
      <t>ヒョウジ</t>
    </rPh>
    <phoneticPr fontId="1"/>
  </si>
  <si>
    <t>※日付を2021/2/6のように入力すると「２月６日(土)」と表示されます。</t>
    <rPh sb="1" eb="3">
      <t>ヒヅケ</t>
    </rPh>
    <rPh sb="16" eb="18">
      <t>ニュウリョク</t>
    </rPh>
    <rPh sb="23" eb="24">
      <t>ガツ</t>
    </rPh>
    <rPh sb="25" eb="26">
      <t>ニチ</t>
    </rPh>
    <rPh sb="27" eb="28">
      <t>ド</t>
    </rPh>
    <rPh sb="31" eb="33">
      <t>ヒョウジ</t>
    </rPh>
    <phoneticPr fontId="1"/>
  </si>
  <si>
    <t>※日付を2021/2/7のように入力すると「２月７日(日)」と表示されます。</t>
    <rPh sb="1" eb="3">
      <t>ヒヅケ</t>
    </rPh>
    <rPh sb="16" eb="18">
      <t>ニュウリョク</t>
    </rPh>
    <rPh sb="23" eb="24">
      <t>ガツ</t>
    </rPh>
    <rPh sb="25" eb="26">
      <t>ニチ</t>
    </rPh>
    <rPh sb="27" eb="28">
      <t>ニチ</t>
    </rPh>
    <rPh sb="31" eb="33">
      <t>ヒョウジ</t>
    </rPh>
    <phoneticPr fontId="1"/>
  </si>
  <si>
    <t>スポーツ少年団番号</t>
    <rPh sb="4" eb="7">
      <t>ショウネンダン</t>
    </rPh>
    <rPh sb="7" eb="9">
      <t>バンゴウ</t>
    </rPh>
    <phoneticPr fontId="1"/>
  </si>
  <si>
    <t>スポーツ少年団番号：スポーツ少年団有資格指導者認定番号</t>
    <phoneticPr fontId="1"/>
  </si>
  <si>
    <t>第２５回県中地区Ｕ１２部会新人大会
兼　第１９回郡山西ライオンズクラブ杯</t>
    <phoneticPr fontId="1"/>
  </si>
  <si>
    <r>
      <t>※必要事項をすべて入力し、</t>
    </r>
    <r>
      <rPr>
        <b/>
        <sz val="12"/>
        <color rgb="FF0000FF"/>
        <rFont val="HG丸ｺﾞｼｯｸM-PRO"/>
        <family val="3"/>
        <charset val="128"/>
      </rPr>
      <t>メール</t>
    </r>
    <r>
      <rPr>
        <sz val="12"/>
        <rFont val="HG丸ｺﾞｼｯｸM-PRO"/>
        <family val="3"/>
        <charset val="128"/>
      </rPr>
      <t>で、</t>
    </r>
    <r>
      <rPr>
        <b/>
        <sz val="12"/>
        <color rgb="FFFF0000"/>
        <rFont val="HG丸ｺﾞｼｯｸM-PRO"/>
        <family val="3"/>
        <charset val="128"/>
      </rPr>
      <t>令和5年１月５日（木）必着でお願いします。</t>
    </r>
    <rPh sb="18" eb="20">
      <t>レイワ</t>
    </rPh>
    <rPh sb="21" eb="22">
      <t>ネン</t>
    </rPh>
    <rPh sb="23" eb="24">
      <t>ガツ</t>
    </rPh>
    <rPh sb="25" eb="26">
      <t>カ</t>
    </rPh>
    <rPh sb="27" eb="28">
      <t>キ</t>
    </rPh>
    <rPh sb="29" eb="31">
      <t>ヒッチャク</t>
    </rPh>
    <rPh sb="33" eb="34">
      <t>ネガ</t>
    </rPh>
    <phoneticPr fontId="1"/>
  </si>
  <si>
    <t xml:space="preserve">県中地区総務委員長　山﨑　浩司宛　 </t>
    <rPh sb="4" eb="6">
      <t>ソウム</t>
    </rPh>
    <rPh sb="10" eb="12">
      <t>ヤマザキ</t>
    </rPh>
    <rPh sb="13" eb="15">
      <t>コウジ</t>
    </rPh>
    <phoneticPr fontId="1"/>
  </si>
  <si>
    <t>yamazaki@kentyumini.jp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</si>
</sst>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m&quot;月&quot;d&quot;日&quot;\(aaa\)"/>
    <numFmt numFmtId="177" formatCode="General&quot;時&quot;"/>
    <numFmt numFmtId="178" formatCode="[$-411]ggge&quot;年&quot;m&quot;月&quot;d&quot;日&quot;\(aaa\)"/>
  </numFmts>
  <fonts count="78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FF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2"/>
      <color indexed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u/>
      <sz val="12"/>
      <color indexed="12"/>
      <name val="HG丸ｺﾞｼｯｸM-PRO"/>
      <family val="3"/>
      <charset val="128"/>
    </font>
    <font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color indexed="12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0"/>
      <color rgb="FF0000FF"/>
      <name val="ＭＳ Ｐ明朝"/>
      <family val="1"/>
      <charset val="128"/>
    </font>
    <font>
      <b/>
      <sz val="16"/>
      <color indexed="12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0FDFE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FFFFCD"/>
        <bgColor indexed="64"/>
      </patternFill>
    </fill>
  </fills>
  <borders count="1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/>
    <xf numFmtId="0" fontId="31" fillId="0" borderId="0">
      <alignment vertical="center"/>
    </xf>
    <xf numFmtId="0" fontId="3" fillId="0" borderId="0"/>
    <xf numFmtId="0" fontId="41" fillId="0" borderId="0"/>
  </cellStyleXfs>
  <cellXfs count="754">
    <xf numFmtId="0" fontId="0" fillId="0" borderId="0" xfId="0"/>
    <xf numFmtId="0" fontId="3" fillId="0" borderId="0" xfId="10"/>
    <xf numFmtId="0" fontId="3" fillId="0" borderId="1" xfId="10" applyBorder="1"/>
    <xf numFmtId="0" fontId="11" fillId="0" borderId="1" xfId="10" applyFont="1" applyBorder="1"/>
    <xf numFmtId="0" fontId="3" fillId="0" borderId="2" xfId="10" applyBorder="1" applyAlignment="1">
      <alignment horizontal="center" vertical="center"/>
    </xf>
    <xf numFmtId="0" fontId="3" fillId="0" borderId="3" xfId="10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8" fillId="0" borderId="5" xfId="10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7" xfId="10" applyFont="1" applyBorder="1" applyAlignment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8" fillId="0" borderId="9" xfId="10" applyFont="1" applyBorder="1" applyAlignment="1">
      <alignment horizontal="center" vertical="center"/>
    </xf>
    <xf numFmtId="0" fontId="13" fillId="0" borderId="10" xfId="10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shrinkToFit="1"/>
    </xf>
    <xf numFmtId="0" fontId="12" fillId="0" borderId="3" xfId="10" applyFont="1" applyBorder="1" applyAlignment="1">
      <alignment horizontal="center" vertical="center" shrinkToFit="1"/>
    </xf>
    <xf numFmtId="0" fontId="3" fillId="0" borderId="4" xfId="10" applyBorder="1"/>
    <xf numFmtId="0" fontId="3" fillId="0" borderId="5" xfId="10" applyBorder="1"/>
    <xf numFmtId="0" fontId="3" fillId="0" borderId="6" xfId="10" applyBorder="1"/>
    <xf numFmtId="0" fontId="3" fillId="0" borderId="8" xfId="10" applyBorder="1"/>
    <xf numFmtId="0" fontId="3" fillId="0" borderId="9" xfId="10" applyBorder="1"/>
    <xf numFmtId="0" fontId="3" fillId="0" borderId="11" xfId="10" applyBorder="1"/>
    <xf numFmtId="0" fontId="13" fillId="0" borderId="12" xfId="10" applyFont="1" applyBorder="1" applyAlignment="1">
      <alignment horizontal="center" vertical="center"/>
    </xf>
    <xf numFmtId="0" fontId="12" fillId="0" borderId="13" xfId="10" applyFont="1" applyBorder="1" applyAlignment="1">
      <alignment horizontal="center" vertical="center" shrinkToFit="1"/>
    </xf>
    <xf numFmtId="0" fontId="12" fillId="0" borderId="14" xfId="10" applyFont="1" applyBorder="1" applyAlignment="1">
      <alignment horizontal="center" vertical="center" shrinkToFit="1"/>
    </xf>
    <xf numFmtId="0" fontId="3" fillId="0" borderId="15" xfId="10" applyBorder="1"/>
    <xf numFmtId="0" fontId="3" fillId="0" borderId="16" xfId="10" applyBorder="1"/>
    <xf numFmtId="0" fontId="3" fillId="0" borderId="17" xfId="10" applyBorder="1"/>
    <xf numFmtId="0" fontId="3" fillId="0" borderId="18" xfId="10" applyBorder="1"/>
    <xf numFmtId="0" fontId="3" fillId="0" borderId="19" xfId="10" applyBorder="1" applyAlignment="1">
      <alignment horizontal="center" vertical="center"/>
    </xf>
    <xf numFmtId="0" fontId="11" fillId="0" borderId="0" xfId="10" applyFont="1"/>
    <xf numFmtId="0" fontId="10" fillId="0" borderId="0" xfId="0" applyFont="1"/>
    <xf numFmtId="0" fontId="15" fillId="0" borderId="0" xfId="0" applyFont="1"/>
    <xf numFmtId="0" fontId="20" fillId="0" borderId="0" xfId="0" applyFont="1"/>
    <xf numFmtId="0" fontId="20" fillId="0" borderId="0" xfId="0" applyFont="1" applyAlignment="1">
      <alignment shrinkToFi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Protection="1">
      <protection locked="0"/>
    </xf>
    <xf numFmtId="0" fontId="28" fillId="0" borderId="0" xfId="0" applyFont="1"/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right"/>
    </xf>
    <xf numFmtId="49" fontId="20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34" fillId="0" borderId="0" xfId="0" applyNumberFormat="1" applyFont="1" applyAlignment="1" applyProtection="1">
      <alignment vertical="center" wrapTex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40" xfId="0" applyFont="1" applyBorder="1"/>
    <xf numFmtId="0" fontId="15" fillId="0" borderId="0" xfId="0" applyFont="1" applyAlignment="1">
      <alignment horizontal="center" vertical="center" shrinkToFit="1"/>
    </xf>
    <xf numFmtId="0" fontId="19" fillId="7" borderId="21" xfId="0" applyFont="1" applyFill="1" applyBorder="1" applyAlignment="1">
      <alignment horizontal="center" vertical="center" shrinkToFit="1"/>
    </xf>
    <xf numFmtId="0" fontId="19" fillId="7" borderId="22" xfId="0" applyFont="1" applyFill="1" applyBorder="1" applyAlignment="1">
      <alignment horizontal="center" vertical="center" shrinkToFit="1"/>
    </xf>
    <xf numFmtId="0" fontId="22" fillId="7" borderId="47" xfId="0" applyFont="1" applyFill="1" applyBorder="1" applyAlignment="1">
      <alignment horizontal="center" vertical="center"/>
    </xf>
    <xf numFmtId="0" fontId="22" fillId="7" borderId="49" xfId="0" applyFont="1" applyFill="1" applyBorder="1" applyAlignment="1">
      <alignment horizontal="center" vertical="center"/>
    </xf>
    <xf numFmtId="0" fontId="22" fillId="7" borderId="93" xfId="0" applyFont="1" applyFill="1" applyBorder="1" applyAlignment="1">
      <alignment horizontal="center" vertical="center"/>
    </xf>
    <xf numFmtId="0" fontId="17" fillId="7" borderId="47" xfId="0" applyFont="1" applyFill="1" applyBorder="1" applyAlignment="1">
      <alignment horizontal="center" vertical="center"/>
    </xf>
    <xf numFmtId="0" fontId="44" fillId="0" borderId="0" xfId="7" applyFont="1">
      <alignment vertical="center"/>
    </xf>
    <xf numFmtId="0" fontId="15" fillId="0" borderId="0" xfId="7" applyFont="1" applyAlignment="1">
      <alignment horizontal="left" vertical="center"/>
    </xf>
    <xf numFmtId="0" fontId="15" fillId="10" borderId="0" xfId="7" applyFont="1" applyFill="1" applyAlignment="1">
      <alignment horizontal="left" vertical="center"/>
    </xf>
    <xf numFmtId="0" fontId="15" fillId="10" borderId="0" xfId="0" applyFont="1" applyFill="1" applyAlignment="1">
      <alignment horizontal="left" vertical="center" shrinkToFit="1"/>
    </xf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49" fillId="0" borderId="0" xfId="0" applyFont="1" applyAlignment="1">
      <alignment horizontal="center" vertical="center"/>
    </xf>
    <xf numFmtId="0" fontId="44" fillId="0" borderId="0" xfId="0" applyFont="1"/>
    <xf numFmtId="0" fontId="40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7" fillId="2" borderId="19" xfId="0" applyFont="1" applyFill="1" applyBorder="1"/>
    <xf numFmtId="0" fontId="21" fillId="0" borderId="0" xfId="0" applyFont="1"/>
    <xf numFmtId="0" fontId="17" fillId="0" borderId="28" xfId="0" applyFont="1" applyBorder="1"/>
    <xf numFmtId="0" fontId="17" fillId="3" borderId="19" xfId="0" applyFont="1" applyFill="1" applyBorder="1"/>
    <xf numFmtId="0" fontId="17" fillId="0" borderId="0" xfId="0" applyFont="1"/>
    <xf numFmtId="0" fontId="15" fillId="0" borderId="110" xfId="0" applyFont="1" applyBorder="1" applyAlignment="1">
      <alignment horizontal="center"/>
    </xf>
    <xf numFmtId="0" fontId="21" fillId="0" borderId="111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52" fillId="0" borderId="112" xfId="0" applyFont="1" applyBorder="1" applyAlignment="1" applyProtection="1">
      <alignment horizontal="center" vertical="center"/>
      <protection locked="0"/>
    </xf>
    <xf numFmtId="0" fontId="52" fillId="0" borderId="113" xfId="0" applyFont="1" applyBorder="1" applyAlignment="1" applyProtection="1">
      <alignment horizontal="center" vertical="center"/>
      <protection locked="0"/>
    </xf>
    <xf numFmtId="0" fontId="52" fillId="0" borderId="114" xfId="0" applyFont="1" applyBorder="1" applyAlignment="1" applyProtection="1">
      <alignment horizontal="center" vertical="center"/>
      <protection locked="0"/>
    </xf>
    <xf numFmtId="0" fontId="52" fillId="0" borderId="40" xfId="0" applyFont="1" applyBorder="1" applyAlignment="1" applyProtection="1">
      <alignment horizontal="center" vertical="center"/>
      <protection locked="0"/>
    </xf>
    <xf numFmtId="0" fontId="20" fillId="0" borderId="11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50" fillId="0" borderId="19" xfId="0" quotePrefix="1" applyFont="1" applyBorder="1" applyAlignment="1">
      <alignment horizontal="center" vertical="center" shrinkToFit="1"/>
    </xf>
    <xf numFmtId="0" fontId="50" fillId="0" borderId="104" xfId="0" applyFont="1" applyBorder="1" applyAlignment="1">
      <alignment horizontal="center" vertical="center" shrinkToFit="1"/>
    </xf>
    <xf numFmtId="0" fontId="50" fillId="0" borderId="27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94" xfId="0" applyFont="1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 shrinkToFit="1"/>
    </xf>
    <xf numFmtId="0" fontId="51" fillId="0" borderId="27" xfId="0" applyFont="1" applyBorder="1" applyAlignment="1" applyProtection="1">
      <alignment horizontal="center" vertical="center" shrinkToFit="1"/>
      <protection locked="0"/>
    </xf>
    <xf numFmtId="0" fontId="51" fillId="0" borderId="42" xfId="0" applyFont="1" applyBorder="1" applyAlignment="1" applyProtection="1">
      <alignment horizontal="center" vertical="center" shrinkToFit="1"/>
      <protection locked="0"/>
    </xf>
    <xf numFmtId="0" fontId="21" fillId="0" borderId="10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4" xfId="0" applyFont="1" applyBorder="1" applyAlignment="1">
      <alignment horizontal="center" vertical="center" shrinkToFit="1"/>
    </xf>
    <xf numFmtId="0" fontId="50" fillId="0" borderId="105" xfId="0" applyFont="1" applyBorder="1" applyAlignment="1">
      <alignment horizontal="center" vertical="center" shrinkToFit="1"/>
    </xf>
    <xf numFmtId="0" fontId="51" fillId="0" borderId="2" xfId="0" applyFont="1" applyBorder="1" applyAlignment="1" applyProtection="1">
      <alignment horizontal="center" vertical="center" shrinkToFit="1"/>
      <protection locked="0"/>
    </xf>
    <xf numFmtId="0" fontId="51" fillId="0" borderId="36" xfId="0" applyFont="1" applyBorder="1" applyAlignment="1" applyProtection="1">
      <alignment horizontal="center" vertical="center" shrinkToFit="1"/>
      <protection locked="0"/>
    </xf>
    <xf numFmtId="0" fontId="21" fillId="0" borderId="106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50" fillId="0" borderId="109" xfId="0" applyFont="1" applyBorder="1" applyAlignment="1">
      <alignment horizontal="center" vertical="center" shrinkToFit="1"/>
    </xf>
    <xf numFmtId="0" fontId="50" fillId="0" borderId="108" xfId="0" applyFont="1" applyBorder="1" applyAlignment="1">
      <alignment horizontal="center" vertical="center" shrinkToFit="1"/>
    </xf>
    <xf numFmtId="0" fontId="50" fillId="0" borderId="95" xfId="0" applyFont="1" applyBorder="1" applyAlignment="1">
      <alignment horizontal="center" vertical="center" shrinkToFit="1"/>
    </xf>
    <xf numFmtId="0" fontId="50" fillId="0" borderId="106" xfId="0" applyFont="1" applyBorder="1" applyAlignment="1">
      <alignment horizontal="center" vertical="center" shrinkToFit="1"/>
    </xf>
    <xf numFmtId="0" fontId="51" fillId="0" borderId="108" xfId="0" applyFont="1" applyBorder="1" applyAlignment="1" applyProtection="1">
      <alignment horizontal="center" vertical="center" shrinkToFit="1"/>
      <protection locked="0"/>
    </xf>
    <xf numFmtId="0" fontId="20" fillId="0" borderId="118" xfId="0" applyFont="1" applyBorder="1" applyAlignment="1">
      <alignment horizontal="center" vertical="center"/>
    </xf>
    <xf numFmtId="0" fontId="21" fillId="0" borderId="35" xfId="0" applyFont="1" applyBorder="1"/>
    <xf numFmtId="0" fontId="48" fillId="0" borderId="35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40" fillId="0" borderId="19" xfId="0" applyFont="1" applyBorder="1" applyAlignment="1">
      <alignment horizontal="center" vertical="center"/>
    </xf>
    <xf numFmtId="177" fontId="22" fillId="0" borderId="49" xfId="0" applyNumberFormat="1" applyFont="1" applyBorder="1" applyAlignment="1">
      <alignment horizontal="center" vertical="center"/>
    </xf>
    <xf numFmtId="177" fontId="22" fillId="0" borderId="41" xfId="0" applyNumberFormat="1" applyFont="1" applyBorder="1" applyAlignment="1">
      <alignment horizontal="center" vertical="center"/>
    </xf>
    <xf numFmtId="177" fontId="22" fillId="0" borderId="42" xfId="0" applyNumberFormat="1" applyFont="1" applyBorder="1" applyAlignment="1">
      <alignment horizontal="center" vertical="center"/>
    </xf>
    <xf numFmtId="0" fontId="15" fillId="0" borderId="42" xfId="0" applyFont="1" applyBorder="1"/>
    <xf numFmtId="0" fontId="54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0" fontId="55" fillId="0" borderId="0" xfId="0" applyFont="1"/>
    <xf numFmtId="0" fontId="56" fillId="0" borderId="0" xfId="0" applyFont="1"/>
    <xf numFmtId="0" fontId="50" fillId="0" borderId="0" xfId="0" applyFont="1"/>
    <xf numFmtId="0" fontId="57" fillId="0" borderId="0" xfId="1" quotePrefix="1" applyFont="1" applyAlignment="1" applyProtection="1"/>
    <xf numFmtId="0" fontId="57" fillId="0" borderId="0" xfId="1" quotePrefix="1" applyFont="1" applyBorder="1" applyAlignment="1" applyProtection="1"/>
    <xf numFmtId="0" fontId="38" fillId="0" borderId="0" xfId="0" applyFont="1"/>
    <xf numFmtId="0" fontId="15" fillId="0" borderId="103" xfId="0" applyFont="1" applyBorder="1"/>
    <xf numFmtId="0" fontId="22" fillId="0" borderId="0" xfId="0" applyFont="1" applyAlignment="1">
      <alignment horizontal="right"/>
    </xf>
    <xf numFmtId="0" fontId="54" fillId="0" borderId="28" xfId="0" applyFont="1" applyBorder="1" applyAlignment="1">
      <alignment horizontal="center" vertical="center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center" vertical="center"/>
    </xf>
    <xf numFmtId="0" fontId="15" fillId="0" borderId="38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>
      <alignment horizontal="center" vertical="center"/>
    </xf>
    <xf numFmtId="0" fontId="46" fillId="0" borderId="0" xfId="0" applyFont="1"/>
    <xf numFmtId="176" fontId="43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58" fillId="0" borderId="0" xfId="0" applyFont="1"/>
    <xf numFmtId="0" fontId="59" fillId="0" borderId="0" xfId="0" applyFont="1" applyAlignment="1">
      <alignment horizontal="right"/>
    </xf>
    <xf numFmtId="0" fontId="59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40" fillId="0" borderId="0" xfId="0" applyFont="1"/>
    <xf numFmtId="0" fontId="59" fillId="0" borderId="0" xfId="0" applyFont="1" applyAlignment="1">
      <alignment horizontal="left" indent="5"/>
    </xf>
    <xf numFmtId="0" fontId="40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justify" vertical="center"/>
    </xf>
    <xf numFmtId="0" fontId="60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justify"/>
    </xf>
    <xf numFmtId="0" fontId="61" fillId="0" borderId="0" xfId="0" applyFont="1" applyAlignment="1">
      <alignment horizontal="left" vertical="center"/>
    </xf>
    <xf numFmtId="0" fontId="61" fillId="0" borderId="0" xfId="0" applyFont="1"/>
    <xf numFmtId="0" fontId="46" fillId="0" borderId="0" xfId="0" applyFont="1" applyAlignment="1">
      <alignment horizontal="left" vertical="center"/>
    </xf>
    <xf numFmtId="0" fontId="62" fillId="0" borderId="0" xfId="1" applyFont="1" applyAlignment="1" applyProtection="1"/>
    <xf numFmtId="0" fontId="63" fillId="0" borderId="0" xfId="7" applyFont="1">
      <alignment vertical="center"/>
    </xf>
    <xf numFmtId="0" fontId="63" fillId="0" borderId="0" xfId="7" applyFont="1" applyAlignment="1">
      <alignment horizontal="center" vertical="center"/>
    </xf>
    <xf numFmtId="0" fontId="15" fillId="11" borderId="126" xfId="7" applyFont="1" applyFill="1" applyBorder="1" applyAlignment="1" applyProtection="1">
      <alignment vertical="center" shrinkToFit="1"/>
      <protection locked="0"/>
    </xf>
    <xf numFmtId="0" fontId="15" fillId="11" borderId="128" xfId="7" applyFont="1" applyFill="1" applyBorder="1" applyAlignment="1" applyProtection="1">
      <alignment vertical="center" shrinkToFit="1"/>
      <protection locked="0"/>
    </xf>
    <xf numFmtId="0" fontId="15" fillId="9" borderId="19" xfId="7" applyFont="1" applyFill="1" applyBorder="1" applyAlignment="1" applyProtection="1">
      <alignment horizontal="center" vertical="center"/>
      <protection locked="0"/>
    </xf>
    <xf numFmtId="0" fontId="44" fillId="11" borderId="19" xfId="7" applyFont="1" applyFill="1" applyBorder="1" applyAlignment="1" applyProtection="1">
      <alignment vertical="center" shrinkToFit="1"/>
      <protection locked="0"/>
    </xf>
    <xf numFmtId="0" fontId="17" fillId="0" borderId="0" xfId="7" applyFont="1">
      <alignment vertical="center"/>
    </xf>
    <xf numFmtId="0" fontId="63" fillId="0" borderId="0" xfId="7" applyFont="1" applyAlignment="1">
      <alignment horizontal="right" vertical="center"/>
    </xf>
    <xf numFmtId="0" fontId="44" fillId="0" borderId="121" xfId="7" applyFont="1" applyBorder="1" applyAlignment="1">
      <alignment horizontal="center" vertical="center" shrinkToFit="1"/>
    </xf>
    <xf numFmtId="0" fontId="44" fillId="0" borderId="23" xfId="7" applyFont="1" applyBorder="1" applyAlignment="1">
      <alignment horizontal="center" shrinkToFit="1"/>
    </xf>
    <xf numFmtId="0" fontId="44" fillId="0" borderId="0" xfId="7" applyFont="1" applyAlignment="1">
      <alignment horizontal="center" vertical="center" shrinkToFit="1"/>
    </xf>
    <xf numFmtId="0" fontId="64" fillId="0" borderId="137" xfId="7" applyFont="1" applyBorder="1" applyAlignment="1">
      <alignment horizontal="left" vertical="top"/>
    </xf>
    <xf numFmtId="0" fontId="64" fillId="0" borderId="23" xfId="7" applyFont="1" applyBorder="1" applyAlignment="1">
      <alignment horizontal="left" vertical="center"/>
    </xf>
    <xf numFmtId="0" fontId="64" fillId="0" borderId="124" xfId="7" applyFont="1" applyBorder="1" applyAlignment="1">
      <alignment horizontal="left" vertical="center"/>
    </xf>
    <xf numFmtId="0" fontId="64" fillId="0" borderId="0" xfId="7" applyFont="1" applyAlignment="1">
      <alignment horizontal="left" vertical="top"/>
    </xf>
    <xf numFmtId="0" fontId="64" fillId="0" borderId="0" xfId="7" applyFont="1" applyAlignment="1">
      <alignment horizontal="left" vertical="center"/>
    </xf>
    <xf numFmtId="0" fontId="44" fillId="0" borderId="0" xfId="7" applyFont="1" applyAlignment="1">
      <alignment horizontal="center" vertical="center"/>
    </xf>
    <xf numFmtId="0" fontId="44" fillId="0" borderId="138" xfId="7" applyFont="1" applyBorder="1" applyAlignment="1">
      <alignment horizontal="center" vertical="center" shrinkToFit="1"/>
    </xf>
    <xf numFmtId="0" fontId="17" fillId="7" borderId="19" xfId="7" applyFont="1" applyFill="1" applyBorder="1" applyAlignment="1" applyProtection="1">
      <alignment vertical="center" shrinkToFit="1"/>
      <protection locked="0"/>
    </xf>
    <xf numFmtId="0" fontId="44" fillId="0" borderId="139" xfId="7" applyFont="1" applyBorder="1" applyAlignment="1">
      <alignment horizontal="center" vertical="center" shrinkToFit="1"/>
    </xf>
    <xf numFmtId="0" fontId="64" fillId="0" borderId="49" xfId="7" applyFont="1" applyBorder="1" applyAlignment="1">
      <alignment horizontal="left" vertical="center"/>
    </xf>
    <xf numFmtId="0" fontId="64" fillId="0" borderId="41" xfId="7" applyFont="1" applyBorder="1" applyAlignment="1">
      <alignment horizontal="left" vertical="center"/>
    </xf>
    <xf numFmtId="0" fontId="64" fillId="0" borderId="42" xfId="7" applyFont="1" applyBorder="1" applyAlignment="1">
      <alignment horizontal="left" vertical="center"/>
    </xf>
    <xf numFmtId="0" fontId="44" fillId="0" borderId="41" xfId="7" applyFont="1" applyBorder="1" applyAlignment="1">
      <alignment horizontal="center" vertical="center"/>
    </xf>
    <xf numFmtId="0" fontId="44" fillId="0" borderId="140" xfId="7" applyFont="1" applyBorder="1" applyAlignment="1">
      <alignment horizontal="center" vertical="center" shrinkToFit="1"/>
    </xf>
    <xf numFmtId="0" fontId="42" fillId="12" borderId="19" xfId="7" applyFont="1" applyFill="1" applyBorder="1" applyAlignment="1" applyProtection="1">
      <alignment vertical="center" shrinkToFit="1"/>
      <protection locked="0"/>
    </xf>
    <xf numFmtId="0" fontId="64" fillId="0" borderId="94" xfId="7" applyFont="1" applyBorder="1" applyAlignment="1">
      <alignment horizontal="left" vertical="top"/>
    </xf>
    <xf numFmtId="0" fontId="64" fillId="0" borderId="40" xfId="7" applyFont="1" applyBorder="1" applyAlignment="1">
      <alignment horizontal="left" vertical="center"/>
    </xf>
    <xf numFmtId="0" fontId="64" fillId="0" borderId="37" xfId="7" applyFont="1" applyBorder="1" applyAlignment="1">
      <alignment horizontal="left" vertical="top"/>
    </xf>
    <xf numFmtId="0" fontId="64" fillId="0" borderId="38" xfId="7" applyFont="1" applyBorder="1" applyAlignment="1">
      <alignment horizontal="left" vertical="center"/>
    </xf>
    <xf numFmtId="0" fontId="64" fillId="0" borderId="39" xfId="7" applyFont="1" applyBorder="1" applyAlignment="1">
      <alignment horizontal="left" vertical="center"/>
    </xf>
    <xf numFmtId="0" fontId="64" fillId="0" borderId="38" xfId="7" applyFont="1" applyBorder="1" applyAlignment="1">
      <alignment horizontal="left" vertical="top"/>
    </xf>
    <xf numFmtId="0" fontId="44" fillId="0" borderId="38" xfId="7" applyFont="1" applyBorder="1" applyAlignment="1">
      <alignment horizontal="center" vertical="center"/>
    </xf>
    <xf numFmtId="0" fontId="44" fillId="0" borderId="148" xfId="7" applyFont="1" applyBorder="1" applyAlignment="1">
      <alignment horizontal="center" vertical="center" shrinkToFit="1"/>
    </xf>
    <xf numFmtId="0" fontId="66" fillId="0" borderId="0" xfId="7" applyFont="1" applyAlignment="1">
      <alignment horizontal="center" vertical="center"/>
    </xf>
    <xf numFmtId="0" fontId="44" fillId="0" borderId="131" xfId="7" applyFont="1" applyBorder="1" applyAlignment="1">
      <alignment horizontal="center" vertical="center" shrinkToFit="1"/>
    </xf>
    <xf numFmtId="0" fontId="44" fillId="0" borderId="1" xfId="7" applyFont="1" applyBorder="1" applyAlignment="1">
      <alignment horizontal="center" vertical="center" shrinkToFit="1"/>
    </xf>
    <xf numFmtId="0" fontId="44" fillId="0" borderId="134" xfId="7" applyFont="1" applyBorder="1" applyAlignment="1">
      <alignment horizontal="center" vertical="center" shrinkToFit="1"/>
    </xf>
    <xf numFmtId="0" fontId="44" fillId="0" borderId="79" xfId="7" applyFont="1" applyBorder="1" applyAlignment="1">
      <alignment horizontal="center" vertical="center" shrinkToFit="1"/>
    </xf>
    <xf numFmtId="0" fontId="44" fillId="0" borderId="149" xfId="7" applyFont="1" applyBorder="1" applyAlignment="1">
      <alignment horizontal="center" vertical="center" shrinkToFit="1"/>
    </xf>
    <xf numFmtId="0" fontId="15" fillId="9" borderId="47" xfId="7" applyFont="1" applyFill="1" applyBorder="1" applyAlignment="1" applyProtection="1">
      <alignment horizontal="center" vertical="center"/>
      <protection locked="0"/>
    </xf>
    <xf numFmtId="0" fontId="15" fillId="9" borderId="37" xfId="7" applyFont="1" applyFill="1" applyBorder="1" applyAlignment="1" applyProtection="1">
      <alignment horizontal="center" vertical="center"/>
      <protection locked="0"/>
    </xf>
    <xf numFmtId="0" fontId="67" fillId="0" borderId="0" xfId="7" applyFont="1" applyAlignment="1">
      <alignment horizontal="right" vertical="center"/>
    </xf>
    <xf numFmtId="0" fontId="15" fillId="11" borderId="70" xfId="7" applyFont="1" applyFill="1" applyBorder="1" applyAlignment="1" applyProtection="1">
      <alignment horizontal="center" vertical="center" shrinkToFit="1"/>
      <protection locked="0"/>
    </xf>
    <xf numFmtId="0" fontId="15" fillId="11" borderId="94" xfId="7" applyFont="1" applyFill="1" applyBorder="1" applyAlignment="1" applyProtection="1">
      <alignment horizontal="center" vertical="center" shrinkToFit="1"/>
      <protection locked="0"/>
    </xf>
    <xf numFmtId="20" fontId="63" fillId="0" borderId="0" xfId="7" applyNumberFormat="1" applyFont="1">
      <alignment vertical="center"/>
    </xf>
    <xf numFmtId="0" fontId="44" fillId="0" borderId="155" xfId="7" applyFont="1" applyBorder="1" applyAlignment="1">
      <alignment horizontal="center" vertical="center" shrinkToFit="1"/>
    </xf>
    <xf numFmtId="0" fontId="44" fillId="0" borderId="19" xfId="7" applyFont="1" applyBorder="1" applyAlignment="1">
      <alignment horizontal="center" vertical="center" shrinkToFit="1"/>
    </xf>
    <xf numFmtId="0" fontId="44" fillId="0" borderId="70" xfId="7" applyFont="1" applyBorder="1" applyAlignment="1">
      <alignment horizontal="center" vertical="center" shrinkToFit="1"/>
    </xf>
    <xf numFmtId="0" fontId="44" fillId="0" borderId="156" xfId="7" applyFont="1" applyBorder="1" applyAlignment="1">
      <alignment horizontal="center" vertical="center" shrinkToFit="1"/>
    </xf>
    <xf numFmtId="0" fontId="44" fillId="0" borderId="158" xfId="7" applyFont="1" applyBorder="1" applyAlignment="1">
      <alignment horizontal="center" vertical="center" shrinkToFit="1"/>
    </xf>
    <xf numFmtId="0" fontId="44" fillId="0" borderId="159" xfId="7" applyFont="1" applyBorder="1" applyAlignment="1">
      <alignment horizontal="center" vertical="center" shrinkToFit="1"/>
    </xf>
    <xf numFmtId="0" fontId="44" fillId="0" borderId="160" xfId="7" applyFont="1" applyBorder="1" applyAlignment="1">
      <alignment horizontal="center" vertical="center" shrinkToFit="1"/>
    </xf>
    <xf numFmtId="0" fontId="44" fillId="0" borderId="161" xfId="7" applyFont="1" applyBorder="1" applyAlignment="1">
      <alignment horizontal="center" vertical="center" shrinkToFit="1"/>
    </xf>
    <xf numFmtId="0" fontId="44" fillId="0" borderId="48" xfId="7" applyFont="1" applyBorder="1" applyAlignment="1">
      <alignment horizontal="center" vertical="center" shrinkToFit="1"/>
    </xf>
    <xf numFmtId="0" fontId="44" fillId="7" borderId="48" xfId="7" applyFont="1" applyFill="1" applyBorder="1" applyAlignment="1">
      <alignment horizontal="center" vertical="center" shrinkToFit="1"/>
    </xf>
    <xf numFmtId="0" fontId="44" fillId="0" borderId="49" xfId="7" applyFont="1" applyBorder="1" applyAlignment="1">
      <alignment horizontal="center" vertical="center" shrinkToFit="1"/>
    </xf>
    <xf numFmtId="0" fontId="44" fillId="0" borderId="42" xfId="7" applyFont="1" applyBorder="1" applyAlignment="1">
      <alignment horizontal="center" vertical="center" shrinkToFit="1"/>
    </xf>
    <xf numFmtId="0" fontId="44" fillId="0" borderId="162" xfId="7" applyFont="1" applyBorder="1" applyAlignment="1">
      <alignment horizontal="center" vertical="center" shrinkToFit="1"/>
    </xf>
    <xf numFmtId="0" fontId="44" fillId="7" borderId="19" xfId="7" applyFont="1" applyFill="1" applyBorder="1" applyAlignment="1">
      <alignment horizontal="center" vertical="center" shrinkToFit="1"/>
    </xf>
    <xf numFmtId="0" fontId="44" fillId="0" borderId="29" xfId="7" applyFont="1" applyBorder="1" applyAlignment="1">
      <alignment horizontal="center" vertical="center" shrinkToFit="1"/>
    </xf>
    <xf numFmtId="0" fontId="44" fillId="0" borderId="36" xfId="7" applyFont="1" applyBorder="1" applyAlignment="1">
      <alignment horizontal="center" vertical="center" shrinkToFit="1"/>
    </xf>
    <xf numFmtId="0" fontId="44" fillId="0" borderId="167" xfId="7" applyFont="1" applyBorder="1" applyAlignment="1">
      <alignment horizontal="center" vertical="center" shrinkToFit="1"/>
    </xf>
    <xf numFmtId="49" fontId="44" fillId="0" borderId="158" xfId="7" applyNumberFormat="1" applyFont="1" applyBorder="1" applyAlignment="1">
      <alignment horizontal="center" vertical="center" shrinkToFit="1"/>
    </xf>
    <xf numFmtId="49" fontId="44" fillId="0" borderId="159" xfId="7" applyNumberFormat="1" applyFont="1" applyBorder="1" applyAlignment="1">
      <alignment horizontal="center" vertical="center" shrinkToFit="1"/>
    </xf>
    <xf numFmtId="49" fontId="44" fillId="0" borderId="160" xfId="7" applyNumberFormat="1" applyFont="1" applyBorder="1" applyAlignment="1">
      <alignment horizontal="center" vertical="center" shrinkToFit="1"/>
    </xf>
    <xf numFmtId="0" fontId="44" fillId="0" borderId="29" xfId="7" quotePrefix="1" applyFont="1" applyBorder="1" applyAlignment="1">
      <alignment horizontal="center" vertical="center" shrinkToFit="1"/>
    </xf>
    <xf numFmtId="0" fontId="44" fillId="0" borderId="166" xfId="7" applyFont="1" applyBorder="1" applyAlignment="1">
      <alignment horizontal="center" vertical="center" shrinkToFit="1"/>
    </xf>
    <xf numFmtId="0" fontId="44" fillId="0" borderId="152" xfId="7" applyFont="1" applyBorder="1" applyAlignment="1">
      <alignment horizontal="center" vertical="center" shrinkToFit="1"/>
    </xf>
    <xf numFmtId="0" fontId="44" fillId="0" borderId="154" xfId="7" applyFont="1" applyBorder="1" applyAlignment="1">
      <alignment horizontal="center" vertical="center" shrinkToFit="1"/>
    </xf>
    <xf numFmtId="49" fontId="44" fillId="0" borderId="161" xfId="7" applyNumberFormat="1" applyFont="1" applyBorder="1" applyAlignment="1">
      <alignment horizontal="center" vertical="center" shrinkToFit="1"/>
    </xf>
    <xf numFmtId="49" fontId="44" fillId="0" borderId="140" xfId="7" applyNumberFormat="1" applyFont="1" applyBorder="1" applyAlignment="1">
      <alignment horizontal="center" vertical="center" shrinkToFit="1"/>
    </xf>
    <xf numFmtId="49" fontId="44" fillId="0" borderId="155" xfId="7" applyNumberFormat="1" applyFont="1" applyBorder="1" applyAlignment="1">
      <alignment horizontal="center" vertical="center" shrinkToFit="1"/>
    </xf>
    <xf numFmtId="49" fontId="44" fillId="0" borderId="170" xfId="7" applyNumberFormat="1" applyFont="1" applyBorder="1" applyAlignment="1">
      <alignment horizontal="center" vertical="center" shrinkToFit="1"/>
    </xf>
    <xf numFmtId="0" fontId="44" fillId="0" borderId="171" xfId="7" applyFont="1" applyBorder="1" applyAlignment="1">
      <alignment horizontal="center" vertical="center" shrinkToFit="1"/>
    </xf>
    <xf numFmtId="0" fontId="44" fillId="0" borderId="47" xfId="7" applyFont="1" applyBorder="1" applyAlignment="1">
      <alignment horizontal="center" vertical="center" shrinkToFit="1"/>
    </xf>
    <xf numFmtId="0" fontId="44" fillId="0" borderId="172" xfId="7" applyFont="1" applyBorder="1" applyAlignment="1">
      <alignment horizontal="center" vertical="center" shrinkToFit="1"/>
    </xf>
    <xf numFmtId="0" fontId="44" fillId="0" borderId="39" xfId="7" applyFont="1" applyBorder="1" applyAlignment="1">
      <alignment horizontal="center" vertical="center" shrinkToFit="1"/>
    </xf>
    <xf numFmtId="49" fontId="44" fillId="0" borderId="136" xfId="7" applyNumberFormat="1" applyFont="1" applyBorder="1" applyAlignment="1">
      <alignment horizontal="center" vertical="center" shrinkToFit="1"/>
    </xf>
    <xf numFmtId="0" fontId="15" fillId="13" borderId="70" xfId="7" applyFont="1" applyFill="1" applyBorder="1" applyAlignment="1" applyProtection="1">
      <alignment horizontal="center" vertical="center" shrinkToFit="1"/>
      <protection locked="0"/>
    </xf>
    <xf numFmtId="0" fontId="15" fillId="13" borderId="40" xfId="7" quotePrefix="1" applyFont="1" applyFill="1" applyBorder="1" applyAlignment="1" applyProtection="1">
      <alignment horizontal="center" vertical="center" shrinkToFit="1"/>
      <protection locked="0"/>
    </xf>
    <xf numFmtId="0" fontId="15" fillId="13" borderId="70" xfId="7" quotePrefix="1" applyFont="1" applyFill="1" applyBorder="1" applyAlignment="1" applyProtection="1">
      <alignment horizontal="center" vertical="center" shrinkToFit="1"/>
      <protection locked="0"/>
    </xf>
    <xf numFmtId="0" fontId="44" fillId="0" borderId="125" xfId="7" quotePrefix="1" applyFont="1" applyBorder="1" applyAlignment="1">
      <alignment horizontal="center" vertical="center" shrinkToFit="1"/>
    </xf>
    <xf numFmtId="0" fontId="44" fillId="0" borderId="126" xfId="7" applyFont="1" applyBorder="1" applyAlignment="1">
      <alignment horizontal="center" vertical="center" shrinkToFit="1"/>
    </xf>
    <xf numFmtId="0" fontId="44" fillId="0" borderId="130" xfId="7" applyFont="1" applyBorder="1" applyAlignment="1">
      <alignment horizontal="center" vertical="center" shrinkToFit="1"/>
    </xf>
    <xf numFmtId="0" fontId="44" fillId="0" borderId="134" xfId="7" quotePrefix="1" applyFont="1" applyBorder="1" applyAlignment="1">
      <alignment horizontal="center" vertical="center" shrinkToFit="1"/>
    </xf>
    <xf numFmtId="0" fontId="44" fillId="0" borderId="168" xfId="7" applyFont="1" applyBorder="1" applyAlignment="1">
      <alignment horizontal="center" vertical="center" shrinkToFit="1"/>
    </xf>
    <xf numFmtId="0" fontId="44" fillId="0" borderId="173" xfId="7" applyFont="1" applyBorder="1" applyAlignment="1">
      <alignment horizontal="center" vertical="center" shrinkToFit="1"/>
    </xf>
    <xf numFmtId="0" fontId="44" fillId="0" borderId="169" xfId="7" applyFont="1" applyBorder="1" applyAlignment="1">
      <alignment horizontal="center" vertical="center" shrinkToFit="1"/>
    </xf>
    <xf numFmtId="0" fontId="44" fillId="0" borderId="174" xfId="7" applyFont="1" applyBorder="1" applyAlignment="1">
      <alignment horizontal="center" vertical="center" shrinkToFit="1"/>
    </xf>
    <xf numFmtId="0" fontId="44" fillId="7" borderId="47" xfId="7" applyFont="1" applyFill="1" applyBorder="1" applyAlignment="1">
      <alignment horizontal="center" vertical="center" shrinkToFit="1"/>
    </xf>
    <xf numFmtId="49" fontId="44" fillId="0" borderId="171" xfId="7" applyNumberFormat="1" applyFont="1" applyBorder="1" applyAlignment="1">
      <alignment horizontal="center" vertical="center" shrinkToFit="1"/>
    </xf>
    <xf numFmtId="49" fontId="44" fillId="0" borderId="148" xfId="7" applyNumberFormat="1" applyFont="1" applyBorder="1" applyAlignment="1">
      <alignment horizontal="center" vertical="center" shrinkToFit="1"/>
    </xf>
    <xf numFmtId="0" fontId="26" fillId="11" borderId="70" xfId="7" applyFont="1" applyFill="1" applyBorder="1" applyAlignment="1" applyProtection="1">
      <alignment horizontal="center" vertical="center" shrinkToFit="1"/>
      <protection locked="0"/>
    </xf>
    <xf numFmtId="0" fontId="44" fillId="0" borderId="37" xfId="7" applyFont="1" applyBorder="1" applyAlignment="1">
      <alignment horizontal="center" vertical="center" shrinkToFit="1"/>
    </xf>
    <xf numFmtId="0" fontId="44" fillId="0" borderId="175" xfId="7" applyFont="1" applyBorder="1" applyAlignment="1">
      <alignment horizontal="center" vertical="center" shrinkToFit="1"/>
    </xf>
    <xf numFmtId="0" fontId="26" fillId="11" borderId="70" xfId="7" applyFont="1" applyFill="1" applyBorder="1" applyAlignment="1" applyProtection="1">
      <alignment horizontal="center" vertical="center"/>
      <protection locked="0"/>
    </xf>
    <xf numFmtId="0" fontId="26" fillId="11" borderId="48" xfId="7" applyFont="1" applyFill="1" applyBorder="1" applyAlignment="1" applyProtection="1">
      <alignment horizontal="center" vertical="center"/>
      <protection locked="0"/>
    </xf>
    <xf numFmtId="0" fontId="42" fillId="0" borderId="0" xfId="7" applyFont="1" applyAlignment="1">
      <alignment horizontal="center" vertical="center"/>
    </xf>
    <xf numFmtId="0" fontId="44" fillId="7" borderId="159" xfId="7" applyFont="1" applyFill="1" applyBorder="1" applyAlignment="1">
      <alignment horizontal="center" vertical="center" shrinkToFit="1"/>
    </xf>
    <xf numFmtId="0" fontId="44" fillId="0" borderId="74" xfId="7" applyFont="1" applyBorder="1" applyAlignment="1">
      <alignment horizontal="center" vertical="center" shrinkToFit="1"/>
    </xf>
    <xf numFmtId="0" fontId="44" fillId="0" borderId="76" xfId="7" applyFont="1" applyBorder="1" applyAlignment="1">
      <alignment horizontal="center" vertical="center" shrinkToFit="1"/>
    </xf>
    <xf numFmtId="0" fontId="44" fillId="0" borderId="126" xfId="7" applyFont="1" applyBorder="1" applyAlignment="1">
      <alignment vertical="center" shrinkToFit="1"/>
    </xf>
    <xf numFmtId="0" fontId="44" fillId="0" borderId="130" xfId="7" applyFont="1" applyBorder="1" applyAlignment="1">
      <alignment vertical="center" shrinkToFit="1"/>
    </xf>
    <xf numFmtId="0" fontId="70" fillId="0" borderId="0" xfId="7" applyFont="1">
      <alignment vertical="center"/>
    </xf>
    <xf numFmtId="0" fontId="44" fillId="0" borderId="74" xfId="7" quotePrefix="1" applyFont="1" applyBorder="1" applyAlignment="1">
      <alignment horizontal="center" vertical="center" shrinkToFit="1"/>
    </xf>
    <xf numFmtId="0" fontId="44" fillId="0" borderId="74" xfId="7" quotePrefix="1" applyFont="1" applyBorder="1" applyAlignment="1" applyProtection="1">
      <alignment horizontal="center" vertical="center" shrinkToFit="1"/>
      <protection locked="0"/>
    </xf>
    <xf numFmtId="0" fontId="44" fillId="0" borderId="1" xfId="7" applyFont="1" applyBorder="1" applyAlignment="1">
      <alignment vertical="center" shrinkToFit="1"/>
    </xf>
    <xf numFmtId="0" fontId="44" fillId="0" borderId="149" xfId="7" applyFont="1" applyBorder="1" applyAlignment="1">
      <alignment vertical="center" shrinkToFit="1"/>
    </xf>
    <xf numFmtId="0" fontId="15" fillId="13" borderId="40" xfId="7" applyFont="1" applyFill="1" applyBorder="1" applyAlignment="1" applyProtection="1">
      <alignment horizontal="center" vertical="center" shrinkToFit="1"/>
      <protection locked="0"/>
    </xf>
    <xf numFmtId="0" fontId="26" fillId="11" borderId="94" xfId="7" applyFont="1" applyFill="1" applyBorder="1" applyAlignment="1" applyProtection="1">
      <alignment horizontal="center" vertical="center" shrinkToFit="1"/>
      <protection locked="0"/>
    </xf>
    <xf numFmtId="0" fontId="26" fillId="11" borderId="94" xfId="7" applyFont="1" applyFill="1" applyBorder="1" applyAlignment="1" applyProtection="1">
      <alignment horizontal="center" vertical="center"/>
      <protection locked="0"/>
    </xf>
    <xf numFmtId="0" fontId="26" fillId="11" borderId="49" xfId="7" applyFont="1" applyFill="1" applyBorder="1" applyAlignment="1" applyProtection="1">
      <alignment horizontal="center" vertical="center"/>
      <protection locked="0"/>
    </xf>
    <xf numFmtId="0" fontId="44" fillId="0" borderId="137" xfId="7" quotePrefix="1" applyFont="1" applyBorder="1" applyAlignment="1">
      <alignment horizontal="center" vertical="center" shrinkToFit="1"/>
    </xf>
    <xf numFmtId="0" fontId="44" fillId="0" borderId="159" xfId="7" quotePrefix="1" applyFont="1" applyBorder="1" applyAlignment="1">
      <alignment horizontal="center" vertical="center" shrinkToFit="1"/>
    </xf>
    <xf numFmtId="0" fontId="44" fillId="0" borderId="23" xfId="7" applyFont="1" applyBorder="1" applyAlignment="1">
      <alignment vertical="center" shrinkToFit="1"/>
    </xf>
    <xf numFmtId="0" fontId="44" fillId="0" borderId="150" xfId="7" applyFont="1" applyBorder="1" applyAlignment="1">
      <alignment vertical="center" shrinkToFit="1"/>
    </xf>
    <xf numFmtId="0" fontId="44" fillId="0" borderId="75" xfId="7" applyFont="1" applyBorder="1" applyAlignment="1">
      <alignment vertical="center" shrinkToFit="1"/>
    </xf>
    <xf numFmtId="0" fontId="44" fillId="0" borderId="136" xfId="7" applyFont="1" applyBorder="1" applyAlignment="1">
      <alignment vertical="center" shrinkToFit="1"/>
    </xf>
    <xf numFmtId="0" fontId="44" fillId="0" borderId="0" xfId="7" quotePrefix="1" applyFont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15" fillId="0" borderId="93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179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/>
    </xf>
    <xf numFmtId="0" fontId="15" fillId="0" borderId="180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183" xfId="0" applyFont="1" applyBorder="1" applyAlignment="1">
      <alignment horizontal="left" vertical="center" wrapText="1"/>
    </xf>
    <xf numFmtId="0" fontId="15" fillId="0" borderId="184" xfId="0" applyFont="1" applyBorder="1" applyAlignment="1">
      <alignment horizontal="left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177" fontId="22" fillId="0" borderId="94" xfId="0" applyNumberFormat="1" applyFont="1" applyBorder="1" applyAlignment="1">
      <alignment horizontal="center" vertical="center"/>
    </xf>
    <xf numFmtId="0" fontId="22" fillId="0" borderId="94" xfId="0" applyFont="1" applyBorder="1" applyAlignment="1">
      <alignment vertical="center"/>
    </xf>
    <xf numFmtId="176" fontId="43" fillId="0" borderId="94" xfId="0" quotePrefix="1" applyNumberFormat="1" applyFont="1" applyBorder="1" applyAlignment="1">
      <alignment vertical="center" shrinkToFit="1"/>
    </xf>
    <xf numFmtId="176" fontId="43" fillId="0" borderId="0" xfId="0" applyNumberFormat="1" applyFont="1" applyAlignment="1">
      <alignment vertical="center" shrinkToFit="1"/>
    </xf>
    <xf numFmtId="176" fontId="43" fillId="0" borderId="94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 wrapText="1"/>
    </xf>
    <xf numFmtId="0" fontId="20" fillId="0" borderId="120" xfId="0" applyFont="1" applyBorder="1" applyAlignment="1">
      <alignment vertical="center" wrapText="1"/>
    </xf>
    <xf numFmtId="0" fontId="15" fillId="0" borderId="94" xfId="0" applyFont="1" applyBorder="1" applyAlignment="1">
      <alignment vertical="center"/>
    </xf>
    <xf numFmtId="0" fontId="20" fillId="0" borderId="94" xfId="0" applyFont="1" applyBorder="1" applyAlignment="1">
      <alignment vertical="center"/>
    </xf>
    <xf numFmtId="49" fontId="20" fillId="0" borderId="24" xfId="0" applyNumberFormat="1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0" fontId="20" fillId="0" borderId="25" xfId="0" applyFont="1" applyBorder="1"/>
    <xf numFmtId="0" fontId="20" fillId="0" borderId="26" xfId="0" applyFont="1" applyBorder="1"/>
    <xf numFmtId="0" fontId="17" fillId="0" borderId="41" xfId="0" applyFont="1" applyBorder="1" applyAlignment="1">
      <alignment vertical="center" wrapText="1"/>
    </xf>
    <xf numFmtId="0" fontId="15" fillId="0" borderId="183" xfId="0" applyFont="1" applyBorder="1" applyAlignment="1">
      <alignment horizontal="left" vertical="center"/>
    </xf>
    <xf numFmtId="0" fontId="15" fillId="0" borderId="184" xfId="0" applyFont="1" applyBorder="1" applyAlignment="1">
      <alignment vertical="center" wrapText="1"/>
    </xf>
    <xf numFmtId="0" fontId="15" fillId="0" borderId="183" xfId="0" applyFont="1" applyBorder="1" applyAlignment="1">
      <alignment vertical="center"/>
    </xf>
    <xf numFmtId="0" fontId="15" fillId="0" borderId="183" xfId="0" applyFont="1" applyBorder="1" applyAlignment="1">
      <alignment horizontal="left" vertical="center" indent="2"/>
    </xf>
    <xf numFmtId="0" fontId="35" fillId="0" borderId="183" xfId="0" applyFont="1" applyBorder="1" applyAlignment="1">
      <alignment horizontal="left" vertical="center" indent="1"/>
    </xf>
    <xf numFmtId="0" fontId="15" fillId="0" borderId="185" xfId="0" applyFont="1" applyBorder="1" applyAlignment="1">
      <alignment vertical="center" wrapText="1"/>
    </xf>
    <xf numFmtId="0" fontId="15" fillId="0" borderId="186" xfId="0" applyFont="1" applyBorder="1" applyAlignment="1">
      <alignment vertical="center" wrapText="1"/>
    </xf>
    <xf numFmtId="0" fontId="15" fillId="0" borderId="187" xfId="0" applyFont="1" applyBorder="1" applyAlignment="1">
      <alignment vertical="center" wrapText="1"/>
    </xf>
    <xf numFmtId="0" fontId="63" fillId="0" borderId="0" xfId="7" applyFont="1" applyAlignment="1">
      <alignment horizontal="left" vertical="center"/>
    </xf>
    <xf numFmtId="0" fontId="76" fillId="0" borderId="0" xfId="7" applyFont="1" applyAlignment="1">
      <alignment horizontal="left" vertical="center"/>
    </xf>
    <xf numFmtId="0" fontId="75" fillId="0" borderId="0" xfId="1" quotePrefix="1" applyFont="1" applyFill="1" applyBorder="1" applyAlignment="1" applyProtection="1">
      <alignment horizontal="center" vertical="center" shrinkToFit="1"/>
    </xf>
    <xf numFmtId="0" fontId="15" fillId="0" borderId="18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8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top"/>
    </xf>
    <xf numFmtId="49" fontId="15" fillId="14" borderId="19" xfId="0" applyNumberFormat="1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40" fillId="7" borderId="95" xfId="0" applyFont="1" applyFill="1" applyBorder="1" applyAlignment="1">
      <alignment horizontal="center" vertical="center" shrinkToFit="1"/>
    </xf>
    <xf numFmtId="0" fontId="40" fillId="7" borderId="100" xfId="0" applyFont="1" applyFill="1" applyBorder="1" applyAlignment="1">
      <alignment horizontal="center" vertical="center" shrinkToFit="1"/>
    </xf>
    <xf numFmtId="0" fontId="20" fillId="0" borderId="97" xfId="0" applyFont="1" applyBorder="1" applyAlignment="1" applyProtection="1">
      <alignment horizontal="center" vertical="center" shrinkToFit="1"/>
      <protection locked="0"/>
    </xf>
    <xf numFmtId="0" fontId="20" fillId="0" borderId="9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7" fillId="7" borderId="47" xfId="0" applyFont="1" applyFill="1" applyBorder="1" applyAlignment="1">
      <alignment horizontal="center" vertical="center" shrinkToFit="1"/>
    </xf>
    <xf numFmtId="0" fontId="17" fillId="7" borderId="48" xfId="0" applyFont="1" applyFill="1" applyBorder="1" applyAlignment="1">
      <alignment horizontal="center" vertical="center" shrinkToFi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shrinkToFit="1"/>
    </xf>
    <xf numFmtId="0" fontId="22" fillId="7" borderId="36" xfId="0" applyFont="1" applyFill="1" applyBorder="1" applyAlignment="1">
      <alignment horizontal="center" vertical="center" shrinkToFit="1"/>
    </xf>
    <xf numFmtId="0" fontId="22" fillId="7" borderId="49" xfId="0" applyFont="1" applyFill="1" applyBorder="1" applyAlignment="1">
      <alignment horizontal="center" vertical="center" shrinkToFit="1"/>
    </xf>
    <xf numFmtId="0" fontId="22" fillId="7" borderId="42" xfId="0" applyFont="1" applyFill="1" applyBorder="1" applyAlignment="1">
      <alignment horizontal="center" vertical="center" shrinkToFit="1"/>
    </xf>
    <xf numFmtId="0" fontId="20" fillId="7" borderId="91" xfId="0" applyFont="1" applyFill="1" applyBorder="1" applyAlignment="1">
      <alignment horizontal="center" vertical="center" shrinkToFit="1"/>
    </xf>
    <xf numFmtId="0" fontId="20" fillId="7" borderId="92" xfId="0" applyFont="1" applyFill="1" applyBorder="1" applyAlignment="1">
      <alignment horizontal="center" vertical="center" shrinkToFit="1"/>
    </xf>
    <xf numFmtId="0" fontId="20" fillId="7" borderId="99" xfId="0" applyFont="1" applyFill="1" applyBorder="1" applyAlignment="1">
      <alignment horizontal="center" vertical="center" shrinkToFit="1"/>
    </xf>
    <xf numFmtId="0" fontId="20" fillId="7" borderId="29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81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182" xfId="0" applyFont="1" applyBorder="1" applyAlignment="1">
      <alignment horizontal="left" vertical="center"/>
    </xf>
    <xf numFmtId="49" fontId="15" fillId="14" borderId="21" xfId="0" applyNumberFormat="1" applyFont="1" applyFill="1" applyBorder="1" applyAlignment="1">
      <alignment horizontal="center" vertical="center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0" fillId="7" borderId="41" xfId="0" applyFont="1" applyFill="1" applyBorder="1" applyAlignment="1">
      <alignment horizontal="center" vertical="center" shrinkToFit="1"/>
    </xf>
    <xf numFmtId="0" fontId="20" fillId="7" borderId="42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top" wrapText="1"/>
    </xf>
    <xf numFmtId="0" fontId="36" fillId="0" borderId="20" xfId="0" applyFont="1" applyBorder="1" applyAlignment="1">
      <alignment horizontal="center" vertical="center" shrinkToFit="1"/>
    </xf>
    <xf numFmtId="0" fontId="36" fillId="0" borderId="90" xfId="0" applyFont="1" applyBorder="1" applyAlignment="1">
      <alignment horizontal="center" vertical="center" shrinkToFit="1"/>
    </xf>
    <xf numFmtId="49" fontId="27" fillId="0" borderId="52" xfId="0" applyNumberFormat="1" applyFont="1" applyBorder="1" applyAlignment="1" applyProtection="1">
      <alignment horizontal="distributed" vertical="center" wrapText="1" justifyLastLine="1"/>
      <protection locked="0"/>
    </xf>
    <xf numFmtId="49" fontId="27" fillId="0" borderId="53" xfId="0" applyNumberFormat="1" applyFont="1" applyBorder="1" applyAlignment="1" applyProtection="1">
      <alignment horizontal="distributed" vertical="center" wrapText="1" justifyLastLine="1"/>
      <protection locked="0"/>
    </xf>
    <xf numFmtId="49" fontId="27" fillId="0" borderId="55" xfId="0" applyNumberFormat="1" applyFont="1" applyBorder="1" applyAlignment="1" applyProtection="1">
      <alignment horizontal="distributed" vertical="center" wrapText="1" justifyLastLine="1"/>
      <protection locked="0"/>
    </xf>
    <xf numFmtId="49" fontId="20" fillId="0" borderId="87" xfId="0" applyNumberFormat="1" applyFont="1" applyBorder="1" applyAlignment="1" applyProtection="1">
      <alignment vertical="center" wrapText="1"/>
      <protection locked="0"/>
    </xf>
    <xf numFmtId="49" fontId="20" fillId="0" borderId="88" xfId="0" applyNumberFormat="1" applyFont="1" applyBorder="1" applyAlignment="1" applyProtection="1">
      <alignment vertical="center" wrapText="1"/>
      <protection locked="0"/>
    </xf>
    <xf numFmtId="49" fontId="20" fillId="0" borderId="89" xfId="0" applyNumberFormat="1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28" xfId="0" applyFont="1" applyBorder="1" applyAlignment="1" applyProtection="1">
      <alignment horizontal="left" vertical="center" indent="1"/>
      <protection locked="0"/>
    </xf>
    <xf numFmtId="0" fontId="15" fillId="0" borderId="36" xfId="0" applyFont="1" applyBorder="1" applyAlignment="1" applyProtection="1">
      <alignment horizontal="left" vertical="center" inden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91" xfId="0" applyFont="1" applyBorder="1" applyAlignment="1" applyProtection="1">
      <alignment horizontal="center" vertical="center" shrinkToFit="1"/>
      <protection locked="0"/>
    </xf>
    <xf numFmtId="0" fontId="20" fillId="0" borderId="92" xfId="0" applyFont="1" applyBorder="1" applyAlignment="1" applyProtection="1">
      <alignment horizontal="center" vertical="center" shrinkToFit="1"/>
      <protection locked="0"/>
    </xf>
    <xf numFmtId="0" fontId="20" fillId="0" borderId="99" xfId="0" applyFont="1" applyBorder="1" applyAlignment="1" applyProtection="1">
      <alignment horizontal="center" vertical="center" shrinkToFit="1"/>
      <protection locked="0"/>
    </xf>
    <xf numFmtId="49" fontId="27" fillId="0" borderId="64" xfId="0" applyNumberFormat="1" applyFont="1" applyBorder="1" applyAlignment="1" applyProtection="1">
      <alignment vertical="top" wrapText="1"/>
      <protection locked="0"/>
    </xf>
    <xf numFmtId="49" fontId="27" fillId="0" borderId="65" xfId="0" applyNumberFormat="1" applyFont="1" applyBorder="1" applyAlignment="1" applyProtection="1">
      <alignment vertical="top"/>
      <protection locked="0"/>
    </xf>
    <xf numFmtId="49" fontId="27" fillId="0" borderId="66" xfId="0" applyNumberFormat="1" applyFont="1" applyBorder="1" applyAlignment="1" applyProtection="1">
      <alignment vertical="top"/>
      <protection locked="0"/>
    </xf>
    <xf numFmtId="0" fontId="15" fillId="0" borderId="32" xfId="0" applyFont="1" applyBorder="1" applyAlignment="1" applyProtection="1">
      <alignment horizontal="left" vertical="center" indent="1"/>
      <protection locked="0"/>
    </xf>
    <xf numFmtId="0" fontId="15" fillId="0" borderId="67" xfId="0" applyFont="1" applyBorder="1" applyAlignment="1" applyProtection="1">
      <alignment horizontal="left" vertical="center" indent="1"/>
      <protection locked="0"/>
    </xf>
    <xf numFmtId="0" fontId="15" fillId="0" borderId="43" xfId="0" applyFont="1" applyBorder="1" applyAlignment="1" applyProtection="1">
      <alignment horizontal="left" vertical="center" indent="1"/>
      <protection locked="0"/>
    </xf>
    <xf numFmtId="0" fontId="15" fillId="0" borderId="3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49" fontId="27" fillId="0" borderId="52" xfId="0" applyNumberFormat="1" applyFont="1" applyBorder="1" applyAlignment="1" applyProtection="1">
      <alignment horizontal="center" vertical="center" wrapText="1" justifyLastLine="1"/>
      <protection locked="0"/>
    </xf>
    <xf numFmtId="49" fontId="27" fillId="0" borderId="53" xfId="0" applyNumberFormat="1" applyFont="1" applyBorder="1" applyAlignment="1" applyProtection="1">
      <alignment horizontal="center" vertical="center" wrapText="1" justifyLastLine="1"/>
      <protection locked="0"/>
    </xf>
    <xf numFmtId="49" fontId="27" fillId="0" borderId="55" xfId="0" applyNumberFormat="1" applyFont="1" applyBorder="1" applyAlignment="1" applyProtection="1">
      <alignment horizontal="center" vertical="center" wrapText="1" justifyLastLine="1"/>
      <protection locked="0"/>
    </xf>
    <xf numFmtId="0" fontId="17" fillId="7" borderId="44" xfId="0" applyFont="1" applyFill="1" applyBorder="1" applyAlignment="1">
      <alignment horizontal="center" vertical="center" shrinkToFit="1"/>
    </xf>
    <xf numFmtId="0" fontId="17" fillId="7" borderId="36" xfId="0" applyFont="1" applyFill="1" applyBorder="1" applyAlignment="1">
      <alignment horizontal="center" vertical="center" shrinkToFit="1"/>
    </xf>
    <xf numFmtId="0" fontId="17" fillId="7" borderId="45" xfId="0" applyFont="1" applyFill="1" applyBorder="1" applyAlignment="1">
      <alignment horizontal="center" vertical="center" shrinkToFit="1"/>
    </xf>
    <xf numFmtId="0" fontId="17" fillId="7" borderId="46" xfId="0" applyFont="1" applyFill="1" applyBorder="1" applyAlignment="1">
      <alignment horizontal="center" vertical="center" shrinkToFit="1"/>
    </xf>
    <xf numFmtId="49" fontId="50" fillId="0" borderId="0" xfId="0" applyNumberFormat="1" applyFont="1" applyAlignment="1" applyProtection="1">
      <alignment horizontal="left" vertical="center" wrapText="1" indent="5"/>
      <protection locked="0"/>
    </xf>
    <xf numFmtId="0" fontId="50" fillId="0" borderId="0" xfId="0" applyFont="1" applyAlignment="1" applyProtection="1">
      <alignment horizontal="left" vertical="center" indent="5"/>
      <protection locked="0"/>
    </xf>
    <xf numFmtId="0" fontId="21" fillId="7" borderId="29" xfId="0" applyFont="1" applyFill="1" applyBorder="1" applyAlignment="1">
      <alignment horizontal="center" vertical="center" shrinkToFit="1"/>
    </xf>
    <xf numFmtId="0" fontId="21" fillId="7" borderId="28" xfId="0" applyFont="1" applyFill="1" applyBorder="1" applyAlignment="1">
      <alignment horizontal="center" vertical="center" shrinkToFit="1"/>
    </xf>
    <xf numFmtId="0" fontId="23" fillId="7" borderId="96" xfId="0" applyFont="1" applyFill="1" applyBorder="1" applyAlignment="1">
      <alignment horizontal="center" vertical="center" shrinkToFit="1"/>
    </xf>
    <xf numFmtId="0" fontId="23" fillId="7" borderId="62" xfId="0" applyFont="1" applyFill="1" applyBorder="1" applyAlignment="1">
      <alignment horizontal="center" vertical="center" shrinkToFit="1"/>
    </xf>
    <xf numFmtId="0" fontId="22" fillId="7" borderId="61" xfId="0" applyFont="1" applyFill="1" applyBorder="1" applyAlignment="1">
      <alignment horizontal="distributed" vertical="center" justifyLastLine="1" shrinkToFit="1"/>
    </xf>
    <xf numFmtId="0" fontId="22" fillId="7" borderId="63" xfId="0" applyFont="1" applyFill="1" applyBorder="1" applyAlignment="1">
      <alignment horizontal="distributed" vertical="center" justifyLastLine="1" shrinkToFit="1"/>
    </xf>
    <xf numFmtId="0" fontId="20" fillId="7" borderId="29" xfId="0" applyFont="1" applyFill="1" applyBorder="1" applyAlignment="1">
      <alignment horizontal="center" vertical="center" shrinkToFit="1"/>
    </xf>
    <xf numFmtId="0" fontId="20" fillId="7" borderId="36" xfId="0" applyFont="1" applyFill="1" applyBorder="1" applyAlignment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1" fillId="7" borderId="94" xfId="0" applyFont="1" applyFill="1" applyBorder="1" applyAlignment="1">
      <alignment horizontal="center" vertical="center" shrinkToFit="1"/>
    </xf>
    <xf numFmtId="0" fontId="21" fillId="7" borderId="69" xfId="0" applyFont="1" applyFill="1" applyBorder="1" applyAlignment="1">
      <alignment horizontal="center" vertical="center" shrinkToFit="1"/>
    </xf>
    <xf numFmtId="0" fontId="22" fillId="7" borderId="28" xfId="0" applyFont="1" applyFill="1" applyBorder="1" applyAlignment="1">
      <alignment horizontal="center" vertical="center" shrinkToFit="1"/>
    </xf>
    <xf numFmtId="0" fontId="20" fillId="0" borderId="63" xfId="0" applyFont="1" applyBorder="1" applyAlignment="1" applyProtection="1">
      <alignment horizontal="center" vertical="center" shrinkToFit="1"/>
      <protection locked="0"/>
    </xf>
    <xf numFmtId="0" fontId="20" fillId="0" borderId="84" xfId="0" applyFont="1" applyBorder="1" applyAlignment="1" applyProtection="1">
      <alignment horizontal="center" vertical="center" shrinkToFit="1"/>
      <protection locked="0"/>
    </xf>
    <xf numFmtId="0" fontId="21" fillId="7" borderId="47" xfId="0" applyFont="1" applyFill="1" applyBorder="1" applyAlignment="1">
      <alignment horizontal="center" vertical="center" wrapText="1" shrinkToFit="1"/>
    </xf>
    <xf numFmtId="0" fontId="21" fillId="7" borderId="48" xfId="0" applyFont="1" applyFill="1" applyBorder="1" applyAlignment="1">
      <alignment horizontal="center" vertical="center" wrapText="1" shrinkToFit="1"/>
    </xf>
    <xf numFmtId="0" fontId="22" fillId="0" borderId="49" xfId="0" applyFont="1" applyBorder="1" applyAlignment="1" applyProtection="1">
      <alignment horizontal="left" vertical="center" indent="2" shrinkToFit="1"/>
      <protection locked="0"/>
    </xf>
    <xf numFmtId="0" fontId="22" fillId="0" borderId="41" xfId="0" applyFont="1" applyBorder="1" applyAlignment="1" applyProtection="1">
      <alignment horizontal="left" vertical="center" indent="2" shrinkToFit="1"/>
      <protection locked="0"/>
    </xf>
    <xf numFmtId="0" fontId="22" fillId="0" borderId="95" xfId="0" applyFont="1" applyBorder="1" applyAlignment="1" applyProtection="1">
      <alignment horizontal="left" vertical="center" indent="2" shrinkToFit="1"/>
      <protection locked="0"/>
    </xf>
    <xf numFmtId="0" fontId="22" fillId="0" borderId="100" xfId="0" applyFont="1" applyBorder="1" applyAlignment="1" applyProtection="1">
      <alignment horizontal="left" vertical="center" indent="2" shrinkToFit="1"/>
      <protection locked="0"/>
    </xf>
    <xf numFmtId="0" fontId="22" fillId="7" borderId="101" xfId="0" applyFont="1" applyFill="1" applyBorder="1" applyAlignment="1">
      <alignment horizontal="center" vertical="center" shrinkToFit="1"/>
    </xf>
    <xf numFmtId="0" fontId="22" fillId="7" borderId="102" xfId="0" applyFont="1" applyFill="1" applyBorder="1" applyAlignment="1">
      <alignment horizontal="center" vertical="center" shrinkToFit="1"/>
    </xf>
    <xf numFmtId="0" fontId="74" fillId="0" borderId="29" xfId="1" applyFont="1" applyBorder="1" applyAlignment="1" applyProtection="1">
      <alignment horizontal="center" vertical="center" shrinkToFit="1"/>
      <protection locked="0"/>
    </xf>
    <xf numFmtId="0" fontId="74" fillId="0" borderId="28" xfId="1" applyFont="1" applyBorder="1" applyAlignment="1" applyProtection="1">
      <alignment horizontal="center" vertical="center" shrinkToFit="1"/>
      <protection locked="0"/>
    </xf>
    <xf numFmtId="0" fontId="74" fillId="0" borderId="36" xfId="1" applyFont="1" applyBorder="1" applyAlignment="1" applyProtection="1">
      <alignment horizontal="center" vertical="center" shrinkToFit="1"/>
      <protection locked="0"/>
    </xf>
    <xf numFmtId="49" fontId="27" fillId="0" borderId="54" xfId="0" applyNumberFormat="1" applyFont="1" applyBorder="1" applyAlignment="1" applyProtection="1">
      <alignment horizontal="center" vertical="center" wrapText="1" justifyLastLine="1"/>
      <protection locked="0"/>
    </xf>
    <xf numFmtId="0" fontId="20" fillId="0" borderId="0" xfId="0" applyFont="1" applyAlignment="1">
      <alignment vertical="center" wrapText="1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7" fillId="7" borderId="37" xfId="0" applyFont="1" applyFill="1" applyBorder="1" applyAlignment="1">
      <alignment horizontal="center" vertical="center" shrinkToFit="1"/>
    </xf>
    <xf numFmtId="0" fontId="17" fillId="7" borderId="38" xfId="0" applyFont="1" applyFill="1" applyBorder="1" applyAlignment="1">
      <alignment horizontal="center" vertical="center" shrinkToFit="1"/>
    </xf>
    <xf numFmtId="0" fontId="17" fillId="7" borderId="39" xfId="0" applyFont="1" applyFill="1" applyBorder="1" applyAlignment="1">
      <alignment horizontal="center" vertical="center" shrinkToFit="1"/>
    </xf>
    <xf numFmtId="0" fontId="17" fillId="7" borderId="49" xfId="0" applyFont="1" applyFill="1" applyBorder="1" applyAlignment="1">
      <alignment horizontal="center" vertical="center" shrinkToFit="1"/>
    </xf>
    <xf numFmtId="0" fontId="17" fillId="7" borderId="41" xfId="0" applyFont="1" applyFill="1" applyBorder="1" applyAlignment="1">
      <alignment horizontal="center" vertical="center" shrinkToFit="1"/>
    </xf>
    <xf numFmtId="0" fontId="17" fillId="7" borderId="42" xfId="0" applyFont="1" applyFill="1" applyBorder="1" applyAlignment="1">
      <alignment horizontal="center" vertical="center" shrinkToFit="1"/>
    </xf>
    <xf numFmtId="0" fontId="17" fillId="7" borderId="29" xfId="0" applyFont="1" applyFill="1" applyBorder="1" applyAlignment="1">
      <alignment horizontal="center" vertical="center" shrinkToFit="1"/>
    </xf>
    <xf numFmtId="0" fontId="17" fillId="7" borderId="47" xfId="0" applyFont="1" applyFill="1" applyBorder="1" applyAlignment="1">
      <alignment horizontal="center" vertical="center" wrapText="1" shrinkToFit="1"/>
    </xf>
    <xf numFmtId="0" fontId="17" fillId="7" borderId="48" xfId="0" applyFont="1" applyFill="1" applyBorder="1" applyAlignment="1">
      <alignment horizontal="center" vertical="center" wrapText="1" shrinkToFit="1"/>
    </xf>
    <xf numFmtId="0" fontId="51" fillId="0" borderId="97" xfId="0" applyFont="1" applyBorder="1" applyAlignment="1" applyProtection="1">
      <alignment horizontal="center" vertical="center" shrinkToFit="1"/>
      <protection locked="0"/>
    </xf>
    <xf numFmtId="0" fontId="51" fillId="0" borderId="98" xfId="0" applyFont="1" applyBorder="1" applyAlignment="1" applyProtection="1">
      <alignment horizontal="center" vertical="center" shrinkToFit="1"/>
      <protection locked="0"/>
    </xf>
    <xf numFmtId="0" fontId="51" fillId="0" borderId="119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vertical="center" wrapText="1" indent="12" shrinkToFit="1"/>
    </xf>
    <xf numFmtId="0" fontId="48" fillId="0" borderId="0" xfId="0" applyFont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49" fillId="0" borderId="29" xfId="0" applyFont="1" applyBorder="1" applyAlignment="1">
      <alignment horizontal="distributed" vertical="center"/>
    </xf>
    <xf numFmtId="0" fontId="49" fillId="0" borderId="28" xfId="0" applyFont="1" applyBorder="1" applyAlignment="1">
      <alignment horizontal="distributed" vertical="center"/>
    </xf>
    <xf numFmtId="0" fontId="49" fillId="0" borderId="36" xfId="0" applyFont="1" applyBorder="1" applyAlignment="1">
      <alignment horizontal="distributed" vertical="center"/>
    </xf>
    <xf numFmtId="0" fontId="50" fillId="0" borderId="63" xfId="0" applyFont="1" applyBorder="1" applyAlignment="1">
      <alignment horizontal="center" vertical="center" shrinkToFit="1"/>
    </xf>
    <xf numFmtId="0" fontId="50" fillId="0" borderId="58" xfId="0" applyFont="1" applyBorder="1" applyAlignment="1">
      <alignment horizontal="center" vertical="center" shrinkToFit="1"/>
    </xf>
    <xf numFmtId="0" fontId="51" fillId="0" borderId="63" xfId="0" applyFont="1" applyBorder="1" applyAlignment="1" applyProtection="1">
      <alignment horizontal="center" vertical="center" shrinkToFit="1"/>
      <protection locked="0"/>
    </xf>
    <xf numFmtId="0" fontId="51" fillId="0" borderId="84" xfId="0" applyFont="1" applyBorder="1" applyAlignment="1" applyProtection="1">
      <alignment horizontal="center" vertical="center" shrinkToFit="1"/>
      <protection locked="0"/>
    </xf>
    <xf numFmtId="0" fontId="50" fillId="0" borderId="108" xfId="0" applyFont="1" applyBorder="1" applyAlignment="1">
      <alignment horizontal="center" vertical="center" shrinkToFit="1"/>
    </xf>
    <xf numFmtId="0" fontId="50" fillId="0" borderId="95" xfId="0" applyFont="1" applyBorder="1" applyAlignment="1">
      <alignment horizontal="center" vertical="center" shrinkToFit="1"/>
    </xf>
    <xf numFmtId="0" fontId="51" fillId="0" borderId="108" xfId="0" applyFont="1" applyBorder="1" applyAlignment="1" applyProtection="1">
      <alignment horizontal="center" vertical="center" shrinkToFit="1"/>
      <protection locked="0"/>
    </xf>
    <xf numFmtId="0" fontId="51" fillId="0" borderId="100" xfId="0" applyFont="1" applyBorder="1" applyAlignment="1" applyProtection="1">
      <alignment horizontal="center" vertical="center" shrinkToFit="1"/>
      <protection locked="0"/>
    </xf>
    <xf numFmtId="0" fontId="21" fillId="0" borderId="116" xfId="0" applyFont="1" applyBorder="1" applyAlignment="1">
      <alignment horizontal="center" vertical="center" wrapText="1"/>
    </xf>
    <xf numFmtId="0" fontId="21" fillId="0" borderId="115" xfId="0" applyFont="1" applyBorder="1" applyAlignment="1">
      <alignment horizontal="center" vertical="center" wrapText="1"/>
    </xf>
    <xf numFmtId="0" fontId="21" fillId="0" borderId="118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 shrinkToFit="1"/>
    </xf>
    <xf numFmtId="0" fontId="50" fillId="0" borderId="56" xfId="0" applyFont="1" applyBorder="1" applyAlignment="1">
      <alignment horizontal="center" vertical="center" shrinkToFit="1"/>
    </xf>
    <xf numFmtId="0" fontId="50" fillId="0" borderId="61" xfId="0" applyFont="1" applyBorder="1" applyAlignment="1">
      <alignment horizontal="center" vertical="center" shrinkToFit="1"/>
    </xf>
    <xf numFmtId="0" fontId="50" fillId="0" borderId="69" xfId="0" applyFont="1" applyBorder="1" applyAlignment="1">
      <alignment horizontal="center" vertical="center" shrinkToFit="1"/>
    </xf>
    <xf numFmtId="0" fontId="20" fillId="0" borderId="116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118" xfId="0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53" fillId="0" borderId="116" xfId="0" applyFont="1" applyBorder="1" applyAlignment="1">
      <alignment horizontal="center" vertical="center"/>
    </xf>
    <xf numFmtId="0" fontId="20" fillId="0" borderId="39" xfId="0" applyFont="1" applyBorder="1"/>
    <xf numFmtId="0" fontId="20" fillId="0" borderId="118" xfId="0" applyFont="1" applyBorder="1"/>
    <xf numFmtId="0" fontId="20" fillId="0" borderId="42" xfId="0" applyFont="1" applyBorder="1"/>
    <xf numFmtId="0" fontId="24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8" xfId="0" applyFont="1" applyBorder="1"/>
    <xf numFmtId="0" fontId="20" fillId="0" borderId="41" xfId="0" applyFont="1" applyBorder="1"/>
    <xf numFmtId="0" fontId="51" fillId="0" borderId="68" xfId="0" applyFont="1" applyBorder="1" applyAlignment="1" applyProtection="1">
      <alignment horizontal="center" vertical="center" shrinkToFit="1"/>
      <protection locked="0"/>
    </xf>
    <xf numFmtId="0" fontId="51" fillId="0" borderId="113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>
      <alignment horizontal="center" vertical="center" wrapText="1"/>
    </xf>
    <xf numFmtId="0" fontId="50" fillId="0" borderId="109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50" fillId="0" borderId="69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51" fillId="0" borderId="27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0" borderId="40" xfId="0" applyFont="1" applyBorder="1" applyAlignment="1" applyProtection="1">
      <alignment horizontal="center" vertical="center"/>
      <protection locked="0"/>
    </xf>
    <xf numFmtId="0" fontId="51" fillId="0" borderId="68" xfId="0" applyFont="1" applyBorder="1" applyAlignment="1" applyProtection="1">
      <alignment horizontal="center" vertical="center"/>
      <protection locked="0"/>
    </xf>
    <xf numFmtId="0" fontId="51" fillId="0" borderId="69" xfId="0" applyFont="1" applyBorder="1" applyAlignment="1" applyProtection="1">
      <alignment horizontal="center" vertical="center"/>
      <protection locked="0"/>
    </xf>
    <xf numFmtId="0" fontId="51" fillId="0" borderId="113" xfId="0" applyFont="1" applyBorder="1" applyAlignment="1" applyProtection="1">
      <alignment horizontal="center" vertical="center"/>
      <protection locked="0"/>
    </xf>
    <xf numFmtId="0" fontId="21" fillId="0" borderId="10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60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 indent="4"/>
    </xf>
    <xf numFmtId="0" fontId="20" fillId="0" borderId="120" xfId="0" applyFont="1" applyBorder="1" applyAlignment="1">
      <alignment horizontal="left" vertical="center" wrapText="1" indent="4"/>
    </xf>
    <xf numFmtId="0" fontId="21" fillId="0" borderId="120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6" fontId="43" fillId="0" borderId="47" xfId="0" applyNumberFormat="1" applyFont="1" applyBorder="1" applyAlignment="1">
      <alignment horizontal="center" vertical="center" shrinkToFit="1"/>
    </xf>
    <xf numFmtId="176" fontId="43" fillId="0" borderId="48" xfId="0" applyNumberFormat="1" applyFont="1" applyBorder="1" applyAlignment="1">
      <alignment horizontal="center" vertical="center" shrinkToFit="1"/>
    </xf>
    <xf numFmtId="176" fontId="33" fillId="0" borderId="47" xfId="0" applyNumberFormat="1" applyFont="1" applyBorder="1" applyAlignment="1">
      <alignment horizontal="center" vertical="center" shrinkToFit="1"/>
    </xf>
    <xf numFmtId="176" fontId="33" fillId="0" borderId="48" xfId="0" applyNumberFormat="1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176" fontId="43" fillId="0" borderId="37" xfId="0" applyNumberFormat="1" applyFont="1" applyBorder="1" applyAlignment="1">
      <alignment horizontal="center" vertical="center" shrinkToFit="1"/>
    </xf>
    <xf numFmtId="176" fontId="43" fillId="0" borderId="38" xfId="0" applyNumberFormat="1" applyFont="1" applyBorder="1" applyAlignment="1">
      <alignment horizontal="center" vertical="center" shrinkToFit="1"/>
    </xf>
    <xf numFmtId="176" fontId="43" fillId="0" borderId="39" xfId="0" applyNumberFormat="1" applyFont="1" applyBorder="1" applyAlignment="1">
      <alignment horizontal="center" vertical="center" shrinkToFit="1"/>
    </xf>
    <xf numFmtId="176" fontId="43" fillId="0" borderId="49" xfId="0" applyNumberFormat="1" applyFont="1" applyBorder="1" applyAlignment="1">
      <alignment horizontal="center" vertical="center" shrinkToFit="1"/>
    </xf>
    <xf numFmtId="176" fontId="43" fillId="0" borderId="41" xfId="0" applyNumberFormat="1" applyFont="1" applyBorder="1" applyAlignment="1">
      <alignment horizontal="center" vertical="center" shrinkToFit="1"/>
    </xf>
    <xf numFmtId="176" fontId="43" fillId="0" borderId="42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wrapText="1" indent="3"/>
    </xf>
    <xf numFmtId="0" fontId="50" fillId="0" borderId="0" xfId="0" applyFont="1" applyAlignment="1">
      <alignment horizontal="center"/>
    </xf>
    <xf numFmtId="42" fontId="40" fillId="0" borderId="29" xfId="0" applyNumberFormat="1" applyFont="1" applyBorder="1" applyAlignment="1">
      <alignment horizontal="center" vertical="center"/>
    </xf>
    <xf numFmtId="42" fontId="40" fillId="0" borderId="36" xfId="0" applyNumberFormat="1" applyFont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20" fillId="5" borderId="36" xfId="0" applyFont="1" applyFill="1" applyBorder="1" applyAlignment="1">
      <alignment horizontal="center" vertical="center" shrinkToFit="1"/>
    </xf>
    <xf numFmtId="0" fontId="44" fillId="0" borderId="152" xfId="7" applyFont="1" applyBorder="1" applyAlignment="1">
      <alignment horizontal="center" vertical="center" shrinkToFit="1"/>
    </xf>
    <xf numFmtId="0" fontId="44" fillId="0" borderId="153" xfId="7" applyFont="1" applyBorder="1" applyAlignment="1">
      <alignment horizontal="center" vertical="center" shrinkToFit="1"/>
    </xf>
    <xf numFmtId="0" fontId="44" fillId="0" borderId="154" xfId="7" applyFont="1" applyBorder="1" applyAlignment="1">
      <alignment horizontal="center" vertical="center" shrinkToFit="1"/>
    </xf>
    <xf numFmtId="0" fontId="44" fillId="0" borderId="131" xfId="7" applyFont="1" applyBorder="1" applyAlignment="1">
      <alignment horizontal="center" vertical="center" shrinkToFit="1"/>
    </xf>
    <xf numFmtId="0" fontId="44" fillId="0" borderId="1" xfId="7" applyFont="1" applyBorder="1" applyAlignment="1">
      <alignment horizontal="center" vertical="center" shrinkToFit="1"/>
    </xf>
    <xf numFmtId="0" fontId="44" fillId="0" borderId="74" xfId="7" quotePrefix="1" applyFont="1" applyBorder="1" applyAlignment="1">
      <alignment horizontal="center" vertical="center" shrinkToFit="1"/>
    </xf>
    <xf numFmtId="0" fontId="44" fillId="0" borderId="75" xfId="7" applyFont="1" applyBorder="1" applyAlignment="1">
      <alignment horizontal="center" vertical="center" shrinkToFit="1"/>
    </xf>
    <xf numFmtId="0" fontId="44" fillId="0" borderId="168" xfId="7" applyFont="1" applyBorder="1" applyAlignment="1">
      <alignment horizontal="center" vertical="center" shrinkToFit="1"/>
    </xf>
    <xf numFmtId="0" fontId="44" fillId="0" borderId="173" xfId="7" applyFont="1" applyBorder="1" applyAlignment="1">
      <alignment horizontal="center" vertical="center" shrinkToFit="1"/>
    </xf>
    <xf numFmtId="0" fontId="44" fillId="0" borderId="177" xfId="7" applyFont="1" applyBorder="1" applyAlignment="1">
      <alignment horizontal="center" vertical="center" shrinkToFit="1"/>
    </xf>
    <xf numFmtId="0" fontId="44" fillId="0" borderId="175" xfId="7" applyFont="1" applyBorder="1" applyAlignment="1">
      <alignment horizontal="center" vertical="center" shrinkToFit="1"/>
    </xf>
    <xf numFmtId="0" fontId="44" fillId="0" borderId="178" xfId="7" applyFont="1" applyBorder="1" applyAlignment="1">
      <alignment horizontal="center" vertical="center" shrinkToFit="1"/>
    </xf>
    <xf numFmtId="0" fontId="44" fillId="0" borderId="29" xfId="7" quotePrefix="1" applyFont="1" applyBorder="1" applyAlignment="1">
      <alignment horizontal="center" vertical="center" shrinkToFit="1"/>
    </xf>
    <xf numFmtId="0" fontId="44" fillId="0" borderId="28" xfId="7" quotePrefix="1" applyFont="1" applyBorder="1" applyAlignment="1">
      <alignment horizontal="center" vertical="center" shrinkToFit="1"/>
    </xf>
    <xf numFmtId="0" fontId="44" fillId="0" borderId="36" xfId="7" quotePrefix="1" applyFont="1" applyBorder="1" applyAlignment="1">
      <alignment horizontal="center" vertical="center" shrinkToFit="1"/>
    </xf>
    <xf numFmtId="0" fontId="44" fillId="0" borderId="151" xfId="7" applyFont="1" applyBorder="1" applyAlignment="1">
      <alignment horizontal="center" vertical="center" shrinkToFit="1"/>
    </xf>
    <xf numFmtId="0" fontId="44" fillId="0" borderId="126" xfId="7" applyFont="1" applyBorder="1" applyAlignment="1">
      <alignment horizontal="center" vertical="center" shrinkToFit="1"/>
    </xf>
    <xf numFmtId="0" fontId="44" fillId="0" borderId="125" xfId="7" quotePrefix="1" applyFont="1" applyBorder="1" applyAlignment="1">
      <alignment horizontal="center" vertical="center" shrinkToFit="1"/>
    </xf>
    <xf numFmtId="0" fontId="19" fillId="0" borderId="121" xfId="7" applyFont="1" applyBorder="1" applyAlignment="1">
      <alignment horizontal="center" vertical="center" shrinkToFit="1"/>
    </xf>
    <xf numFmtId="0" fontId="19" fillId="0" borderId="150" xfId="7" applyFont="1" applyBorder="1" applyAlignment="1">
      <alignment horizontal="center" vertical="center" shrinkToFit="1"/>
    </xf>
    <xf numFmtId="0" fontId="19" fillId="0" borderId="131" xfId="7" applyFont="1" applyBorder="1" applyAlignment="1">
      <alignment horizontal="center" vertical="center" shrinkToFit="1"/>
    </xf>
    <xf numFmtId="0" fontId="19" fillId="0" borderId="149" xfId="7" applyFont="1" applyBorder="1" applyAlignment="1">
      <alignment horizontal="center" vertical="center" shrinkToFit="1"/>
    </xf>
    <xf numFmtId="0" fontId="44" fillId="0" borderId="137" xfId="7" quotePrefix="1" applyFont="1" applyBorder="1" applyAlignment="1">
      <alignment horizontal="center" vertical="center" shrinkToFit="1"/>
    </xf>
    <xf numFmtId="0" fontId="44" fillId="0" borderId="23" xfId="7" quotePrefix="1" applyFont="1" applyBorder="1" applyAlignment="1">
      <alignment horizontal="center" vertical="center" shrinkToFit="1"/>
    </xf>
    <xf numFmtId="0" fontId="44" fillId="0" borderId="124" xfId="7" quotePrefix="1" applyFont="1" applyBorder="1" applyAlignment="1">
      <alignment horizontal="center" vertical="center" shrinkToFit="1"/>
    </xf>
    <xf numFmtId="0" fontId="69" fillId="0" borderId="150" xfId="7" quotePrefix="1" applyFont="1" applyBorder="1" applyAlignment="1">
      <alignment horizontal="center" vertical="center" shrinkToFit="1"/>
    </xf>
    <xf numFmtId="0" fontId="69" fillId="0" borderId="138" xfId="7" applyFont="1" applyBorder="1" applyAlignment="1">
      <alignment horizontal="center" vertical="center" shrinkToFit="1"/>
    </xf>
    <xf numFmtId="0" fontId="69" fillId="0" borderId="149" xfId="7" applyFont="1" applyBorder="1" applyAlignment="1">
      <alignment horizontal="center" vertical="center" shrinkToFit="1"/>
    </xf>
    <xf numFmtId="0" fontId="44" fillId="0" borderId="130" xfId="7" applyFont="1" applyBorder="1" applyAlignment="1">
      <alignment horizontal="center" vertical="center" shrinkToFit="1"/>
    </xf>
    <xf numFmtId="0" fontId="65" fillId="0" borderId="139" xfId="7" applyFont="1" applyBorder="1" applyAlignment="1">
      <alignment horizontal="center" vertical="center" shrinkToFit="1"/>
    </xf>
    <xf numFmtId="0" fontId="65" fillId="0" borderId="0" xfId="7" applyFont="1" applyAlignment="1">
      <alignment horizontal="center" vertical="center" shrinkToFit="1"/>
    </xf>
    <xf numFmtId="0" fontId="44" fillId="0" borderId="121" xfId="7" applyFont="1" applyBorder="1" applyAlignment="1">
      <alignment horizontal="center" vertical="center" shrinkToFit="1"/>
    </xf>
    <xf numFmtId="0" fontId="44" fillId="0" borderId="23" xfId="7" applyFont="1" applyBorder="1" applyAlignment="1">
      <alignment horizontal="center" vertical="center" shrinkToFit="1"/>
    </xf>
    <xf numFmtId="0" fontId="44" fillId="0" borderId="124" xfId="7" applyFont="1" applyBorder="1" applyAlignment="1">
      <alignment horizontal="center" vertical="center" shrinkToFit="1"/>
    </xf>
    <xf numFmtId="0" fontId="44" fillId="0" borderId="79" xfId="7" applyFont="1" applyBorder="1" applyAlignment="1">
      <alignment horizontal="center" vertical="center" shrinkToFit="1"/>
    </xf>
    <xf numFmtId="0" fontId="44" fillId="0" borderId="163" xfId="7" applyFont="1" applyBorder="1" applyAlignment="1">
      <alignment horizontal="center" vertical="center" shrinkToFit="1"/>
    </xf>
    <xf numFmtId="0" fontId="44" fillId="0" borderId="169" xfId="7" applyFont="1" applyBorder="1" applyAlignment="1">
      <alignment horizontal="center" vertical="center" shrinkToFit="1"/>
    </xf>
    <xf numFmtId="0" fontId="44" fillId="0" borderId="164" xfId="7" applyFont="1" applyBorder="1" applyAlignment="1">
      <alignment horizontal="center" vertical="center" shrinkToFit="1"/>
    </xf>
    <xf numFmtId="0" fontId="44" fillId="0" borderId="165" xfId="7" applyFont="1" applyBorder="1" applyAlignment="1">
      <alignment horizontal="center" vertical="center" shrinkToFit="1"/>
    </xf>
    <xf numFmtId="0" fontId="44" fillId="0" borderId="166" xfId="7" applyFont="1" applyBorder="1" applyAlignment="1">
      <alignment horizontal="center" vertical="center" shrinkToFit="1"/>
    </xf>
    <xf numFmtId="0" fontId="44" fillId="0" borderId="28" xfId="7" applyFont="1" applyBorder="1" applyAlignment="1">
      <alignment horizontal="center" vertical="center" shrinkToFit="1"/>
    </xf>
    <xf numFmtId="0" fontId="44" fillId="0" borderId="134" xfId="7" quotePrefix="1" applyFont="1" applyBorder="1" applyAlignment="1">
      <alignment horizontal="center" vertical="center" shrinkToFit="1"/>
    </xf>
    <xf numFmtId="0" fontId="44" fillId="0" borderId="121" xfId="7" applyFont="1" applyBorder="1" applyAlignment="1">
      <alignment horizontal="center" shrinkToFit="1"/>
    </xf>
    <xf numFmtId="0" fontId="44" fillId="0" borderId="23" xfId="7" applyFont="1" applyBorder="1" applyAlignment="1">
      <alignment horizontal="center" shrinkToFit="1"/>
    </xf>
    <xf numFmtId="0" fontId="68" fillId="0" borderId="23" xfId="7" quotePrefix="1" applyFont="1" applyBorder="1" applyAlignment="1">
      <alignment horizontal="distributed" vertical="center" justifyLastLine="1" shrinkToFit="1"/>
    </xf>
    <xf numFmtId="0" fontId="68" fillId="0" borderId="23" xfId="7" applyFont="1" applyBorder="1" applyAlignment="1">
      <alignment horizontal="distributed" vertical="center" justifyLastLine="1" shrinkToFit="1"/>
    </xf>
    <xf numFmtId="0" fontId="68" fillId="0" borderId="0" xfId="7" applyFont="1" applyAlignment="1">
      <alignment horizontal="distributed" vertical="center" justifyLastLine="1" shrinkToFit="1"/>
    </xf>
    <xf numFmtId="0" fontId="68" fillId="0" borderId="1" xfId="7" applyFont="1" applyBorder="1" applyAlignment="1">
      <alignment horizontal="distributed" vertical="center" justifyLastLine="1" shrinkToFit="1"/>
    </xf>
    <xf numFmtId="0" fontId="69" fillId="0" borderId="23" xfId="7" quotePrefix="1" applyFont="1" applyBorder="1" applyAlignment="1">
      <alignment horizontal="center" vertical="center" shrinkToFit="1"/>
    </xf>
    <xf numFmtId="0" fontId="69" fillId="0" borderId="0" xfId="7" applyFont="1" applyAlignment="1">
      <alignment horizontal="center" vertical="center" shrinkToFit="1"/>
    </xf>
    <xf numFmtId="0" fontId="69" fillId="0" borderId="1" xfId="7" applyFont="1" applyBorder="1" applyAlignment="1">
      <alignment horizontal="center" vertical="center" shrinkToFit="1"/>
    </xf>
    <xf numFmtId="0" fontId="69" fillId="0" borderId="23" xfId="7" applyFont="1" applyBorder="1" applyAlignment="1">
      <alignment horizontal="center" vertical="center" shrinkToFit="1"/>
    </xf>
    <xf numFmtId="0" fontId="44" fillId="0" borderId="77" xfId="7" applyFont="1" applyBorder="1" applyAlignment="1">
      <alignment horizontal="center" vertical="center" shrinkToFit="1"/>
    </xf>
    <xf numFmtId="0" fontId="44" fillId="0" borderId="137" xfId="7" applyFont="1" applyBorder="1" applyAlignment="1">
      <alignment horizontal="center" vertical="center" shrinkToFit="1"/>
    </xf>
    <xf numFmtId="0" fontId="44" fillId="0" borderId="134" xfId="7" applyFont="1" applyBorder="1" applyAlignment="1">
      <alignment horizontal="center" vertical="center" shrinkToFit="1"/>
    </xf>
    <xf numFmtId="0" fontId="15" fillId="0" borderId="137" xfId="7" applyFont="1" applyBorder="1" applyAlignment="1">
      <alignment horizontal="center" vertical="center" shrinkToFit="1"/>
    </xf>
    <xf numFmtId="0" fontId="15" fillId="0" borderId="23" xfId="7" applyFont="1" applyBorder="1" applyAlignment="1">
      <alignment horizontal="center" vertical="center" shrinkToFit="1"/>
    </xf>
    <xf numFmtId="0" fontId="15" fillId="0" borderId="124" xfId="7" applyFont="1" applyBorder="1" applyAlignment="1">
      <alignment horizontal="center" vertical="center" shrinkToFit="1"/>
    </xf>
    <xf numFmtId="0" fontId="15" fillId="0" borderId="134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shrinkToFit="1"/>
    </xf>
    <xf numFmtId="0" fontId="15" fillId="0" borderId="79" xfId="7" applyFont="1" applyBorder="1" applyAlignment="1">
      <alignment horizontal="center" vertical="center" shrinkToFit="1"/>
    </xf>
    <xf numFmtId="0" fontId="15" fillId="0" borderId="164" xfId="7" applyFont="1" applyBorder="1" applyAlignment="1">
      <alignment horizontal="center" vertical="center" shrinkToFit="1"/>
    </xf>
    <xf numFmtId="0" fontId="15" fillId="0" borderId="165" xfId="7" applyFont="1" applyBorder="1" applyAlignment="1">
      <alignment horizontal="center" vertical="center" shrinkToFit="1"/>
    </xf>
    <xf numFmtId="0" fontId="15" fillId="0" borderId="166" xfId="7" applyFont="1" applyBorder="1" applyAlignment="1">
      <alignment horizontal="center" vertical="center" shrinkToFit="1"/>
    </xf>
    <xf numFmtId="0" fontId="44" fillId="7" borderId="153" xfId="7" applyFont="1" applyFill="1" applyBorder="1" applyAlignment="1">
      <alignment horizontal="center" vertical="center" shrinkToFit="1"/>
    </xf>
    <xf numFmtId="0" fontId="44" fillId="7" borderId="154" xfId="7" applyFont="1" applyFill="1" applyBorder="1" applyAlignment="1">
      <alignment horizontal="center" vertical="center" shrinkToFit="1"/>
    </xf>
    <xf numFmtId="0" fontId="44" fillId="0" borderId="157" xfId="7" applyFont="1" applyBorder="1" applyAlignment="1">
      <alignment horizontal="center" vertical="center" shrinkToFit="1"/>
    </xf>
    <xf numFmtId="0" fontId="44" fillId="0" borderId="176" xfId="7" applyFont="1" applyBorder="1" applyAlignment="1">
      <alignment horizontal="center" vertical="center" shrinkToFit="1"/>
    </xf>
    <xf numFmtId="0" fontId="42" fillId="12" borderId="144" xfId="7" applyFont="1" applyFill="1" applyBorder="1" applyAlignment="1" applyProtection="1">
      <alignment horizontal="center" vertical="center" shrinkToFit="1"/>
      <protection locked="0"/>
    </xf>
    <xf numFmtId="0" fontId="42" fillId="12" borderId="0" xfId="7" applyFont="1" applyFill="1" applyAlignment="1" applyProtection="1">
      <alignment horizontal="center" vertical="center" shrinkToFit="1"/>
      <protection locked="0"/>
    </xf>
    <xf numFmtId="0" fontId="15" fillId="0" borderId="151" xfId="7" applyFont="1" applyBorder="1" applyAlignment="1">
      <alignment horizontal="center" vertical="center" shrinkToFit="1"/>
    </xf>
    <xf numFmtId="0" fontId="15" fillId="0" borderId="126" xfId="7" applyFont="1" applyBorder="1" applyAlignment="1">
      <alignment horizontal="center" vertical="center" shrinkToFit="1"/>
    </xf>
    <xf numFmtId="0" fontId="15" fillId="0" borderId="130" xfId="7" applyFont="1" applyBorder="1" applyAlignment="1">
      <alignment horizontal="center" vertical="center" shrinkToFit="1"/>
    </xf>
    <xf numFmtId="0" fontId="44" fillId="0" borderId="0" xfId="7" applyFont="1" applyAlignment="1">
      <alignment horizontal="center" vertical="center" shrinkToFit="1"/>
    </xf>
    <xf numFmtId="0" fontId="42" fillId="12" borderId="141" xfId="7" applyFont="1" applyFill="1" applyBorder="1" applyAlignment="1" applyProtection="1">
      <alignment horizontal="center" vertical="center" shrinkToFit="1"/>
      <protection locked="0"/>
    </xf>
    <xf numFmtId="0" fontId="44" fillId="0" borderId="142" xfId="7" applyFont="1" applyBorder="1" applyAlignment="1">
      <alignment horizontal="center" vertical="center" shrinkToFit="1"/>
    </xf>
    <xf numFmtId="0" fontId="44" fillId="0" borderId="88" xfId="7" applyFont="1" applyBorder="1" applyAlignment="1">
      <alignment horizontal="center" vertical="center" shrinkToFit="1"/>
    </xf>
    <xf numFmtId="0" fontId="44" fillId="0" borderId="143" xfId="7" applyFont="1" applyBorder="1" applyAlignment="1">
      <alignment horizontal="center" vertical="center" shrinkToFit="1"/>
    </xf>
    <xf numFmtId="0" fontId="44" fillId="0" borderId="144" xfId="7" applyFont="1" applyBorder="1" applyAlignment="1">
      <alignment horizontal="center" vertical="center" shrinkToFit="1"/>
    </xf>
    <xf numFmtId="0" fontId="44" fillId="0" borderId="141" xfId="7" applyFont="1" applyBorder="1" applyAlignment="1">
      <alignment horizontal="center" vertical="center" shrinkToFit="1"/>
    </xf>
    <xf numFmtId="0" fontId="44" fillId="0" borderId="145" xfId="7" applyFont="1" applyBorder="1" applyAlignment="1">
      <alignment horizontal="center" vertical="center" shrinkToFit="1"/>
    </xf>
    <xf numFmtId="0" fontId="44" fillId="0" borderId="146" xfId="7" applyFont="1" applyBorder="1" applyAlignment="1">
      <alignment horizontal="center" vertical="center" shrinkToFit="1"/>
    </xf>
    <xf numFmtId="0" fontId="44" fillId="0" borderId="147" xfId="7" applyFont="1" applyBorder="1" applyAlignment="1">
      <alignment horizontal="center" vertical="center" shrinkToFit="1"/>
    </xf>
    <xf numFmtId="0" fontId="15" fillId="11" borderId="75" xfId="7" applyFont="1" applyFill="1" applyBorder="1" applyAlignment="1" applyProtection="1">
      <alignment horizontal="center" vertical="center" shrinkToFit="1"/>
      <protection locked="0"/>
    </xf>
    <xf numFmtId="0" fontId="15" fillId="11" borderId="76" xfId="7" applyFont="1" applyFill="1" applyBorder="1" applyAlignment="1" applyProtection="1">
      <alignment horizontal="center" vertical="center" shrinkToFit="1"/>
      <protection locked="0"/>
    </xf>
    <xf numFmtId="0" fontId="19" fillId="0" borderId="134" xfId="7" applyFont="1" applyBorder="1" applyAlignment="1">
      <alignment horizontal="center" vertical="center" shrinkToFit="1"/>
    </xf>
    <xf numFmtId="0" fontId="19" fillId="0" borderId="132" xfId="7" applyFont="1" applyBorder="1" applyAlignment="1">
      <alignment horizontal="center" vertical="center" shrinkToFit="1"/>
    </xf>
    <xf numFmtId="0" fontId="44" fillId="11" borderId="135" xfId="7" applyFont="1" applyFill="1" applyBorder="1" applyAlignment="1" applyProtection="1">
      <alignment horizontal="center" vertical="center" shrinkToFit="1"/>
      <protection locked="0"/>
    </xf>
    <xf numFmtId="0" fontId="44" fillId="11" borderId="75" xfId="7" applyFont="1" applyFill="1" applyBorder="1" applyAlignment="1" applyProtection="1">
      <alignment horizontal="center" vertical="center" shrinkToFit="1"/>
      <protection locked="0"/>
    </xf>
    <xf numFmtId="0" fontId="44" fillId="11" borderId="136" xfId="7" applyFont="1" applyFill="1" applyBorder="1" applyAlignment="1" applyProtection="1">
      <alignment horizontal="center" vertical="center" shrinkToFit="1"/>
      <protection locked="0"/>
    </xf>
    <xf numFmtId="0" fontId="17" fillId="7" borderId="23" xfId="7" applyFont="1" applyFill="1" applyBorder="1" applyAlignment="1" applyProtection="1">
      <alignment horizontal="center" vertical="center" shrinkToFit="1"/>
      <protection locked="0"/>
    </xf>
    <xf numFmtId="0" fontId="25" fillId="0" borderId="0" xfId="7" applyFont="1" applyAlignment="1">
      <alignment horizontal="center"/>
    </xf>
    <xf numFmtId="0" fontId="44" fillId="0" borderId="122" xfId="7" applyFont="1" applyBorder="1" applyAlignment="1">
      <alignment horizontal="center" vertical="center" shrinkToFit="1"/>
    </xf>
    <xf numFmtId="0" fontId="44" fillId="0" borderId="132" xfId="7" applyFont="1" applyBorder="1" applyAlignment="1">
      <alignment horizontal="center" vertical="center" shrinkToFit="1"/>
    </xf>
    <xf numFmtId="49" fontId="16" fillId="11" borderId="123" xfId="7" applyNumberFormat="1" applyFont="1" applyFill="1" applyBorder="1" applyAlignment="1" applyProtection="1">
      <alignment horizontal="left" vertical="center" wrapText="1" indent="3" shrinkToFit="1"/>
      <protection locked="0"/>
    </xf>
    <xf numFmtId="0" fontId="16" fillId="11" borderId="23" xfId="7" applyFont="1" applyFill="1" applyBorder="1" applyAlignment="1" applyProtection="1">
      <alignment horizontal="left" vertical="center" indent="3" shrinkToFit="1"/>
      <protection locked="0"/>
    </xf>
    <xf numFmtId="0" fontId="16" fillId="11" borderId="124" xfId="7" applyFont="1" applyFill="1" applyBorder="1" applyAlignment="1" applyProtection="1">
      <alignment horizontal="left" vertical="center" indent="3" shrinkToFit="1"/>
      <protection locked="0"/>
    </xf>
    <xf numFmtId="0" fontId="44" fillId="0" borderId="125" xfId="7" applyFont="1" applyBorder="1" applyAlignment="1">
      <alignment horizontal="center" vertical="center" shrinkToFit="1"/>
    </xf>
    <xf numFmtId="0" fontId="15" fillId="11" borderId="127" xfId="7" applyFont="1" applyFill="1" applyBorder="1" applyAlignment="1" applyProtection="1">
      <alignment horizontal="center" vertical="center" shrinkToFit="1"/>
      <protection locked="0"/>
    </xf>
    <xf numFmtId="0" fontId="15" fillId="11" borderId="126" xfId="7" applyFont="1" applyFill="1" applyBorder="1" applyAlignment="1" applyProtection="1">
      <alignment horizontal="center" vertical="center" shrinkToFit="1"/>
      <protection locked="0"/>
    </xf>
    <xf numFmtId="0" fontId="15" fillId="11" borderId="126" xfId="7" applyFont="1" applyFill="1" applyBorder="1" applyAlignment="1" applyProtection="1">
      <alignment horizontal="right" vertical="center" shrinkToFit="1"/>
      <protection locked="0"/>
    </xf>
    <xf numFmtId="0" fontId="44" fillId="0" borderId="129" xfId="7" applyFont="1" applyBorder="1" applyAlignment="1">
      <alignment horizontal="center" vertical="center" shrinkToFit="1"/>
    </xf>
    <xf numFmtId="0" fontId="44" fillId="11" borderId="127" xfId="7" applyFont="1" applyFill="1" applyBorder="1" applyAlignment="1" applyProtection="1">
      <alignment horizontal="center" vertical="center" shrinkToFit="1"/>
      <protection locked="0"/>
    </xf>
    <xf numFmtId="0" fontId="44" fillId="11" borderId="126" xfId="7" applyFont="1" applyFill="1" applyBorder="1" applyAlignment="1" applyProtection="1">
      <alignment horizontal="center" vertical="center" shrinkToFit="1"/>
      <protection locked="0"/>
    </xf>
    <xf numFmtId="0" fontId="44" fillId="11" borderId="130" xfId="7" applyFont="1" applyFill="1" applyBorder="1" applyAlignment="1" applyProtection="1">
      <alignment horizontal="center" vertical="center" shrinkToFit="1"/>
      <protection locked="0"/>
    </xf>
    <xf numFmtId="0" fontId="16" fillId="11" borderId="133" xfId="7" applyFont="1" applyFill="1" applyBorder="1" applyAlignment="1" applyProtection="1">
      <alignment horizontal="left" vertical="center" indent="3" shrinkToFit="1"/>
      <protection locked="0"/>
    </xf>
    <xf numFmtId="0" fontId="16" fillId="11" borderId="1" xfId="7" applyFont="1" applyFill="1" applyBorder="1" applyAlignment="1" applyProtection="1">
      <alignment horizontal="left" vertical="center" indent="3" shrinkToFit="1"/>
      <protection locked="0"/>
    </xf>
    <xf numFmtId="0" fontId="16" fillId="11" borderId="79" xfId="7" applyFont="1" applyFill="1" applyBorder="1" applyAlignment="1" applyProtection="1">
      <alignment horizontal="left" vertical="center" indent="3" shrinkToFit="1"/>
      <protection locked="0"/>
    </xf>
    <xf numFmtId="0" fontId="44" fillId="0" borderId="74" xfId="7" applyFont="1" applyBorder="1" applyAlignment="1">
      <alignment horizontal="center" vertical="center" shrinkToFit="1"/>
    </xf>
    <xf numFmtId="0" fontId="44" fillId="0" borderId="94" xfId="7" quotePrefix="1" applyFont="1" applyBorder="1" applyAlignment="1">
      <alignment horizontal="center" vertical="center" shrinkToFit="1"/>
    </xf>
    <xf numFmtId="0" fontId="44" fillId="0" borderId="0" xfId="7" quotePrefix="1" applyFont="1" applyAlignment="1">
      <alignment horizontal="center" vertical="center" shrinkToFit="1"/>
    </xf>
    <xf numFmtId="0" fontId="44" fillId="0" borderId="40" xfId="7" quotePrefix="1" applyFont="1" applyBorder="1" applyAlignment="1">
      <alignment horizontal="center" vertical="center" shrinkToFit="1"/>
    </xf>
    <xf numFmtId="0" fontId="3" fillId="0" borderId="80" xfId="10" applyBorder="1" applyAlignment="1">
      <alignment horizontal="center" vertical="center"/>
    </xf>
    <xf numFmtId="0" fontId="3" fillId="0" borderId="81" xfId="10" applyBorder="1" applyAlignment="1">
      <alignment horizontal="center" vertical="center"/>
    </xf>
    <xf numFmtId="0" fontId="3" fillId="0" borderId="86" xfId="10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4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/>
    </xf>
    <xf numFmtId="0" fontId="9" fillId="0" borderId="74" xfId="10" applyFont="1" applyBorder="1" applyAlignment="1">
      <alignment horizontal="left" vertical="center" wrapText="1"/>
    </xf>
    <xf numFmtId="0" fontId="9" fillId="0" borderId="75" xfId="10" applyFont="1" applyBorder="1" applyAlignment="1">
      <alignment horizontal="left" vertical="center" wrapText="1"/>
    </xf>
    <xf numFmtId="0" fontId="9" fillId="0" borderId="76" xfId="10" applyFont="1" applyBorder="1" applyAlignment="1">
      <alignment horizontal="left" vertical="center" wrapText="1"/>
    </xf>
    <xf numFmtId="0" fontId="3" fillId="0" borderId="74" xfId="10" applyBorder="1" applyAlignment="1">
      <alignment horizontal="center" vertical="center"/>
    </xf>
    <xf numFmtId="0" fontId="3" fillId="0" borderId="75" xfId="10" applyBorder="1" applyAlignment="1">
      <alignment horizontal="center" vertical="center"/>
    </xf>
    <xf numFmtId="0" fontId="3" fillId="0" borderId="76" xfId="10" applyBorder="1" applyAlignment="1">
      <alignment horizontal="center" vertical="center"/>
    </xf>
    <xf numFmtId="0" fontId="3" fillId="0" borderId="63" xfId="10" applyBorder="1" applyAlignment="1">
      <alignment horizontal="center" vertical="center"/>
    </xf>
    <xf numFmtId="0" fontId="3" fillId="0" borderId="58" xfId="10" applyBorder="1" applyAlignment="1">
      <alignment horizontal="center" vertical="center"/>
    </xf>
    <xf numFmtId="0" fontId="3" fillId="0" borderId="59" xfId="10" applyBorder="1" applyAlignment="1">
      <alignment horizontal="center" vertical="center"/>
    </xf>
    <xf numFmtId="0" fontId="3" fillId="0" borderId="1" xfId="10" applyBorder="1" applyAlignment="1">
      <alignment horizontal="center" vertical="center"/>
    </xf>
    <xf numFmtId="0" fontId="3" fillId="0" borderId="79" xfId="1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82" xfId="10" applyBorder="1" applyAlignment="1">
      <alignment horizontal="center" vertical="center"/>
    </xf>
    <xf numFmtId="0" fontId="3" fillId="0" borderId="73" xfId="10" applyBorder="1" applyAlignment="1">
      <alignment horizontal="center" vertical="center"/>
    </xf>
    <xf numFmtId="0" fontId="3" fillId="0" borderId="61" xfId="10" applyBorder="1" applyAlignment="1">
      <alignment horizontal="center" vertical="center"/>
    </xf>
    <xf numFmtId="0" fontId="3" fillId="0" borderId="77" xfId="1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3" fillId="0" borderId="83" xfId="10" applyBorder="1" applyAlignment="1">
      <alignment horizontal="center" vertical="center"/>
    </xf>
    <xf numFmtId="0" fontId="3" fillId="0" borderId="84" xfId="10" applyBorder="1" applyAlignment="1">
      <alignment horizontal="center" vertical="center"/>
    </xf>
    <xf numFmtId="0" fontId="3" fillId="0" borderId="85" xfId="10" applyBorder="1" applyAlignment="1">
      <alignment horizontal="center" vertical="center"/>
    </xf>
    <xf numFmtId="0" fontId="3" fillId="0" borderId="4" xfId="10" applyBorder="1" applyAlignment="1">
      <alignment horizontal="center" vertical="center"/>
    </xf>
    <xf numFmtId="0" fontId="3" fillId="0" borderId="60" xfId="10" applyBorder="1" applyAlignment="1">
      <alignment horizontal="center" vertical="center"/>
    </xf>
    <xf numFmtId="0" fontId="3" fillId="0" borderId="15" xfId="10" applyBorder="1" applyAlignment="1">
      <alignment horizontal="center" vertical="center"/>
    </xf>
    <xf numFmtId="0" fontId="4" fillId="0" borderId="37" xfId="10" applyFont="1" applyBorder="1" applyAlignment="1">
      <alignment horizontal="left" vertical="center" wrapText="1"/>
    </xf>
    <xf numFmtId="0" fontId="4" fillId="0" borderId="39" xfId="10" applyFont="1" applyBorder="1" applyAlignment="1">
      <alignment horizontal="left" vertical="center" wrapText="1"/>
    </xf>
    <xf numFmtId="0" fontId="4" fillId="0" borderId="49" xfId="10" applyFont="1" applyBorder="1" applyAlignment="1">
      <alignment horizontal="left" vertical="center" wrapText="1"/>
    </xf>
    <xf numFmtId="0" fontId="4" fillId="0" borderId="42" xfId="10" applyFont="1" applyBorder="1" applyAlignment="1">
      <alignment horizontal="left" vertical="center" wrapText="1"/>
    </xf>
    <xf numFmtId="0" fontId="3" fillId="0" borderId="2" xfId="10" applyBorder="1" applyAlignment="1">
      <alignment horizontal="center" vertical="center"/>
    </xf>
    <xf numFmtId="0" fontId="3" fillId="0" borderId="71" xfId="10" applyBorder="1" applyAlignment="1">
      <alignment horizontal="center" vertical="center"/>
    </xf>
    <xf numFmtId="0" fontId="3" fillId="0" borderId="34" xfId="10" applyBorder="1" applyAlignment="1">
      <alignment horizontal="center" vertical="center"/>
    </xf>
    <xf numFmtId="0" fontId="3" fillId="0" borderId="72" xfId="10" applyBorder="1" applyAlignment="1">
      <alignment horizontal="center" vertical="center"/>
    </xf>
    <xf numFmtId="0" fontId="6" fillId="0" borderId="23" xfId="10" applyFont="1" applyBorder="1" applyAlignment="1">
      <alignment horizontal="center" vertical="center"/>
    </xf>
    <xf numFmtId="0" fontId="6" fillId="0" borderId="69" xfId="10" applyFont="1" applyBorder="1" applyAlignment="1">
      <alignment horizontal="center" vertical="center"/>
    </xf>
    <xf numFmtId="0" fontId="3" fillId="0" borderId="57" xfId="10" applyBorder="1" applyAlignment="1">
      <alignment horizontal="left" vertical="center" indent="4"/>
    </xf>
    <xf numFmtId="0" fontId="3" fillId="0" borderId="58" xfId="10" applyBorder="1" applyAlignment="1">
      <alignment horizontal="left" vertical="center" indent="4"/>
    </xf>
    <xf numFmtId="0" fontId="3" fillId="0" borderId="61" xfId="10" applyBorder="1" applyAlignment="1">
      <alignment horizontal="left" vertical="center" indent="4"/>
    </xf>
    <xf numFmtId="0" fontId="4" fillId="0" borderId="37" xfId="10" applyFont="1" applyBorder="1" applyAlignment="1">
      <alignment horizontal="left" vertical="center" wrapText="1" shrinkToFit="1"/>
    </xf>
    <xf numFmtId="0" fontId="4" fillId="0" borderId="38" xfId="10" applyFont="1" applyBorder="1" applyAlignment="1">
      <alignment horizontal="left" vertical="center" wrapText="1" shrinkToFit="1"/>
    </xf>
    <xf numFmtId="0" fontId="4" fillId="0" borderId="39" xfId="10" applyFont="1" applyBorder="1" applyAlignment="1">
      <alignment horizontal="left" vertical="center" wrapText="1" shrinkToFit="1"/>
    </xf>
    <xf numFmtId="0" fontId="4" fillId="0" borderId="49" xfId="10" applyFont="1" applyBorder="1" applyAlignment="1">
      <alignment horizontal="left" vertical="center" wrapText="1" shrinkToFit="1"/>
    </xf>
    <xf numFmtId="0" fontId="4" fillId="0" borderId="41" xfId="10" applyFont="1" applyBorder="1" applyAlignment="1">
      <alignment horizontal="left" vertical="center" wrapText="1" shrinkToFit="1"/>
    </xf>
    <xf numFmtId="0" fontId="4" fillId="0" borderId="42" xfId="10" applyFont="1" applyBorder="1" applyAlignment="1">
      <alignment horizontal="left" vertical="center" wrapText="1" shrinkToFit="1"/>
    </xf>
    <xf numFmtId="0" fontId="9" fillId="0" borderId="19" xfId="10" applyFont="1" applyBorder="1" applyAlignment="1">
      <alignment horizontal="center" vertical="center"/>
    </xf>
    <xf numFmtId="0" fontId="2" fillId="0" borderId="19" xfId="10" applyFont="1" applyBorder="1" applyAlignment="1">
      <alignment horizontal="center" vertical="center"/>
    </xf>
    <xf numFmtId="0" fontId="15" fillId="0" borderId="188" xfId="0" applyFont="1" applyBorder="1" applyAlignment="1">
      <alignment horizontal="center"/>
    </xf>
    <xf numFmtId="0" fontId="15" fillId="0" borderId="189" xfId="0" applyFont="1" applyBorder="1" applyAlignment="1">
      <alignment horizontal="center"/>
    </xf>
    <xf numFmtId="0" fontId="40" fillId="7" borderId="182" xfId="0" applyFont="1" applyFill="1" applyBorder="1" applyAlignment="1">
      <alignment horizontal="center" vertical="center" wrapText="1"/>
    </xf>
    <xf numFmtId="0" fontId="44" fillId="7" borderId="180" xfId="0" applyFont="1" applyFill="1" applyBorder="1" applyAlignment="1">
      <alignment horizontal="center" vertical="center"/>
    </xf>
    <xf numFmtId="0" fontId="15" fillId="0" borderId="190" xfId="0" applyFont="1" applyBorder="1" applyAlignment="1" applyProtection="1">
      <alignment horizontal="center" vertical="center"/>
      <protection locked="0"/>
    </xf>
    <xf numFmtId="0" fontId="15" fillId="0" borderId="191" xfId="0" applyFont="1" applyBorder="1" applyAlignment="1" applyProtection="1">
      <alignment horizontal="center" vertical="center" shrinkToFit="1"/>
      <protection locked="0"/>
    </xf>
    <xf numFmtId="0" fontId="15" fillId="7" borderId="192" xfId="0" applyFont="1" applyFill="1" applyBorder="1" applyAlignment="1">
      <alignment horizontal="center" vertical="center" shrinkToFit="1"/>
    </xf>
    <xf numFmtId="0" fontId="16" fillId="7" borderId="193" xfId="0" applyFont="1" applyFill="1" applyBorder="1" applyAlignment="1">
      <alignment horizontal="center" vertical="center" shrinkToFit="1"/>
    </xf>
    <xf numFmtId="0" fontId="16" fillId="7" borderId="194" xfId="0" applyFont="1" applyFill="1" applyBorder="1" applyAlignment="1">
      <alignment horizontal="center" vertical="center" shrinkToFit="1"/>
    </xf>
    <xf numFmtId="0" fontId="15" fillId="0" borderId="193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7" fillId="7" borderId="195" xfId="0" applyFont="1" applyFill="1" applyBorder="1" applyAlignment="1">
      <alignment horizontal="center" vertical="center" shrinkToFit="1"/>
    </xf>
    <xf numFmtId="0" fontId="17" fillId="7" borderId="55" xfId="0" applyFont="1" applyFill="1" applyBorder="1" applyAlignment="1">
      <alignment horizontal="center" vertical="center" shrinkToFit="1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7" fillId="0" borderId="53" xfId="0" applyFont="1" applyBorder="1" applyAlignment="1" applyProtection="1">
      <alignment horizontal="center" vertical="center" shrinkToFit="1"/>
      <protection locked="0"/>
    </xf>
    <xf numFmtId="0" fontId="17" fillId="0" borderId="55" xfId="0" applyFont="1" applyBorder="1" applyAlignment="1" applyProtection="1">
      <alignment horizontal="center" vertical="center" shrinkToFit="1"/>
      <protection locked="0"/>
    </xf>
    <xf numFmtId="0" fontId="17" fillId="7" borderId="52" xfId="0" applyFont="1" applyFill="1" applyBorder="1" applyAlignment="1">
      <alignment horizontal="center" vertical="center" shrinkToFit="1"/>
    </xf>
    <xf numFmtId="0" fontId="17" fillId="0" borderId="54" xfId="0" applyFont="1" applyBorder="1" applyAlignment="1" applyProtection="1">
      <alignment horizontal="center" vertical="center" shrinkToFit="1"/>
      <protection locked="0"/>
    </xf>
    <xf numFmtId="0" fontId="17" fillId="0" borderId="190" xfId="0" applyFont="1" applyBorder="1" applyAlignment="1" applyProtection="1">
      <alignment horizontal="center" vertical="center" shrinkToFit="1"/>
      <protection locked="0"/>
    </xf>
    <xf numFmtId="0" fontId="18" fillId="7" borderId="50" xfId="0" applyFont="1" applyFill="1" applyBorder="1" applyAlignment="1">
      <alignment horizontal="center" vertical="center" shrinkToFit="1"/>
    </xf>
    <xf numFmtId="0" fontId="18" fillId="7" borderId="51" xfId="0" applyFont="1" applyFill="1" applyBorder="1" applyAlignment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178" fontId="43" fillId="0" borderId="41" xfId="0" applyNumberFormat="1" applyFont="1" applyBorder="1" applyAlignment="1">
      <alignment vertical="center" wrapText="1"/>
    </xf>
    <xf numFmtId="0" fontId="15" fillId="0" borderId="41" xfId="0" applyFont="1" applyBorder="1" applyAlignment="1">
      <alignment horizontal="right" vertical="center" shrinkToFit="1"/>
    </xf>
    <xf numFmtId="0" fontId="15" fillId="0" borderId="41" xfId="0" applyFont="1" applyBorder="1" applyAlignment="1">
      <alignment vertical="center" shrinkToFit="1"/>
    </xf>
    <xf numFmtId="0" fontId="15" fillId="0" borderId="0" xfId="0" applyFont="1" applyBorder="1" applyAlignment="1">
      <alignment horizontal="left" vertical="center"/>
    </xf>
    <xf numFmtId="0" fontId="50" fillId="0" borderId="41" xfId="0" applyFont="1" applyBorder="1" applyAlignment="1">
      <alignment horizontal="left" vertical="center" wrapText="1"/>
    </xf>
    <xf numFmtId="0" fontId="77" fillId="0" borderId="41" xfId="1" applyFont="1" applyBorder="1" applyAlignment="1" applyProtection="1">
      <alignment horizontal="left" vertical="center" wrapText="1"/>
    </xf>
  </cellXfs>
  <cellStyles count="12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2011年優勝大会要項・申込み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1" xr:uid="{00000000-0005-0000-0000-00000A000000}"/>
    <cellStyle name="標準_メンバー表" xfId="10" xr:uid="{00000000-0005-0000-0000-00000B000000}"/>
  </cellStyles>
  <dxfs count="1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421E"/>
      <color rgb="FF007033"/>
      <color rgb="FFE7FFFF"/>
      <color rgb="FFFFFFCD"/>
      <color rgb="FFFFFFA3"/>
      <color rgb="FF0000FF"/>
      <color rgb="FFFFFFDD"/>
      <color rgb="FFF6F5EE"/>
      <color rgb="FFFBFFFB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2228850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217627</xdr:colOff>
      <xdr:row>22</xdr:row>
      <xdr:rowOff>38576</xdr:rowOff>
    </xdr:from>
    <xdr:ext cx="4338497" cy="16927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960A20-B046-4BF2-BB4A-4612E6F08F80}"/>
            </a:ext>
          </a:extLst>
        </xdr:cNvPr>
        <xdr:cNvSpPr/>
      </xdr:nvSpPr>
      <xdr:spPr>
        <a:xfrm>
          <a:off x="14711502" y="7531576"/>
          <a:ext cx="4338497" cy="1692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ＩＤ番号入力すると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左側の選手名の前に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下</a:t>
          </a:r>
          <a:r>
            <a: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</a:t>
          </a:r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桁表示されます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191" name="AutoShape 1">
          <a:extLst>
            <a:ext uri="{FF2B5EF4-FFF2-40B4-BE49-F238E27FC236}">
              <a16:creationId xmlns:a16="http://schemas.microsoft.com/office/drawing/2014/main" id="{00000000-0008-0000-0300-0000171C0000}"/>
            </a:ext>
          </a:extLst>
        </xdr:cNvPr>
        <xdr:cNvSpPr>
          <a:spLocks/>
        </xdr:cNvSpPr>
      </xdr:nvSpPr>
      <xdr:spPr bwMode="auto">
        <a:xfrm>
          <a:off x="600075" y="466725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</xdr:row>
      <xdr:rowOff>0</xdr:rowOff>
    </xdr:from>
    <xdr:to>
      <xdr:col>11</xdr:col>
      <xdr:colOff>314325</xdr:colOff>
      <xdr:row>2</xdr:row>
      <xdr:rowOff>0</xdr:rowOff>
    </xdr:to>
    <xdr:sp macro="" textlink="">
      <xdr:nvSpPr>
        <xdr:cNvPr id="7192" name="Line 2">
          <a:extLst>
            <a:ext uri="{FF2B5EF4-FFF2-40B4-BE49-F238E27FC236}">
              <a16:creationId xmlns:a16="http://schemas.microsoft.com/office/drawing/2014/main" id="{00000000-0008-0000-0300-0000181C0000}"/>
            </a:ext>
          </a:extLst>
        </xdr:cNvPr>
        <xdr:cNvSpPr>
          <a:spLocks noChangeShapeType="1"/>
        </xdr:cNvSpPr>
      </xdr:nvSpPr>
      <xdr:spPr bwMode="auto">
        <a:xfrm>
          <a:off x="4791075" y="4667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193" name="Line 3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8</xdr:col>
      <xdr:colOff>676275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2019300" y="466725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128530</xdr:colOff>
      <xdr:row>5</xdr:row>
      <xdr:rowOff>53340</xdr:rowOff>
    </xdr:from>
    <xdr:to>
      <xdr:col>8</xdr:col>
      <xdr:colOff>197110</xdr:colOff>
      <xdr:row>9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482AEEB-FD3E-4643-BE1C-64D16BFD74B6}"/>
            </a:ext>
          </a:extLst>
        </xdr:cNvPr>
        <xdr:cNvSpPr>
          <a:spLocks/>
        </xdr:cNvSpPr>
      </xdr:nvSpPr>
      <xdr:spPr bwMode="auto">
        <a:xfrm>
          <a:off x="2018290" y="1668780"/>
          <a:ext cx="68580" cy="1089660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90770</xdr:colOff>
      <xdr:row>5</xdr:row>
      <xdr:rowOff>38100</xdr:rowOff>
    </xdr:from>
    <xdr:to>
      <xdr:col>14</xdr:col>
      <xdr:colOff>159350</xdr:colOff>
      <xdr:row>9</xdr:row>
      <xdr:rowOff>175260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90CB3B6-F45C-4F87-9301-A6173BAE8D9D}"/>
            </a:ext>
          </a:extLst>
        </xdr:cNvPr>
        <xdr:cNvSpPr>
          <a:spLocks/>
        </xdr:cNvSpPr>
      </xdr:nvSpPr>
      <xdr:spPr bwMode="auto">
        <a:xfrm>
          <a:off x="3397850" y="1653540"/>
          <a:ext cx="68580" cy="111252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26895</xdr:colOff>
      <xdr:row>0</xdr:row>
      <xdr:rowOff>26895</xdr:rowOff>
    </xdr:from>
    <xdr:to>
      <xdr:col>5</xdr:col>
      <xdr:colOff>76660</xdr:colOff>
      <xdr:row>1</xdr:row>
      <xdr:rowOff>163995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D22669-F3D9-4EA3-A3FF-E62675E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6895"/>
          <a:ext cx="1230865" cy="594300"/>
        </a:xfrm>
        <a:prstGeom prst="rect">
          <a:avLst/>
        </a:prstGeom>
      </xdr:spPr>
    </xdr:pic>
    <xdr:clientData/>
  </xdr:twoCellAnchor>
  <xdr:twoCellAnchor>
    <xdr:from>
      <xdr:col>40</xdr:col>
      <xdr:colOff>38101</xdr:colOff>
      <xdr:row>3</xdr:row>
      <xdr:rowOff>167821</xdr:rowOff>
    </xdr:from>
    <xdr:to>
      <xdr:col>44</xdr:col>
      <xdr:colOff>12700</xdr:colOff>
      <xdr:row>18</xdr:row>
      <xdr:rowOff>139700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6B0317A-B24F-4CCE-B139-85CFAAB3FC99}"/>
            </a:ext>
          </a:extLst>
        </xdr:cNvPr>
        <xdr:cNvSpPr/>
      </xdr:nvSpPr>
      <xdr:spPr>
        <a:xfrm>
          <a:off x="10134601" y="1234621"/>
          <a:ext cx="866139" cy="3964759"/>
        </a:xfrm>
        <a:prstGeom prst="righ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コピー＆ペースト「値」で貼付</a:t>
          </a:r>
        </a:p>
      </xdr:txBody>
    </xdr:sp>
    <xdr:clientData/>
  </xdr:twoCellAnchor>
  <xdr:twoCellAnchor editAs="oneCell">
    <xdr:from>
      <xdr:col>53</xdr:col>
      <xdr:colOff>478970</xdr:colOff>
      <xdr:row>57</xdr:row>
      <xdr:rowOff>229995</xdr:rowOff>
    </xdr:from>
    <xdr:to>
      <xdr:col>55</xdr:col>
      <xdr:colOff>160904</xdr:colOff>
      <xdr:row>64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BCE0A42-09AD-4836-97BC-7A26963D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2770" y="16155795"/>
          <a:ext cx="1180534" cy="1668655"/>
        </a:xfrm>
        <a:prstGeom prst="rect">
          <a:avLst/>
        </a:prstGeom>
      </xdr:spPr>
    </xdr:pic>
    <xdr:clientData/>
  </xdr:twoCellAnchor>
  <xdr:oneCellAnchor>
    <xdr:from>
      <xdr:col>49</xdr:col>
      <xdr:colOff>735693</xdr:colOff>
      <xdr:row>47</xdr:row>
      <xdr:rowOff>213178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D93EB0-D907-43C4-A292-AEFC2587775B}"/>
            </a:ext>
          </a:extLst>
        </xdr:cNvPr>
        <xdr:cNvSpPr/>
      </xdr:nvSpPr>
      <xdr:spPr>
        <a:xfrm>
          <a:off x="15442293" y="1338307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が消えてしまいます</a:t>
          </a:r>
        </a:p>
      </xdr:txBody>
    </xdr:sp>
    <xdr:clientData/>
  </xdr:oneCellAnchor>
  <xdr:oneCellAnchor>
    <xdr:from>
      <xdr:col>49</xdr:col>
      <xdr:colOff>585107</xdr:colOff>
      <xdr:row>0</xdr:row>
      <xdr:rowOff>0</xdr:rowOff>
    </xdr:from>
    <xdr:ext cx="9219293" cy="6858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44C5C74-11D2-485D-83A9-C4F8299BE0B6}"/>
            </a:ext>
          </a:extLst>
        </xdr:cNvPr>
        <xdr:cNvSpPr/>
      </xdr:nvSpPr>
      <xdr:spPr>
        <a:xfrm>
          <a:off x="15093587" y="0"/>
          <a:ext cx="9219293" cy="685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</a:t>
          </a:r>
          <a:r>
            <a:rPr lang="ja-JP" altLang="en-US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表のチーム名のグレーのセルは修正しないで下さい　スコアシートのリストにリンクしてます</a:t>
          </a:r>
          <a:endParaRPr lang="en-US" altLang="ja-JP" sz="16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表の貼り付け位置は移動しないで下さい。　スコアシートに反映されなくなります。</a:t>
          </a:r>
          <a:endParaRPr kumimoji="0" lang="en-US" altLang="ja-JP" sz="1600" b="1" i="0" u="none" strike="noStrike" kern="0" cap="none" spc="0" normalizeH="0" baseline="0" noProof="0">
            <a:ln w="0"/>
            <a:solidFill>
              <a:srgbClr val="FF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49</xdr:col>
      <xdr:colOff>558800</xdr:colOff>
      <xdr:row>6</xdr:row>
      <xdr:rowOff>165100</xdr:rowOff>
    </xdr:from>
    <xdr:ext cx="7797800" cy="39370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E43BFD4-3584-4EB7-B5FC-B22DA5D3377F}"/>
            </a:ext>
          </a:extLst>
        </xdr:cNvPr>
        <xdr:cNvSpPr/>
      </xdr:nvSpPr>
      <xdr:spPr>
        <a:xfrm>
          <a:off x="15067280" y="202438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　チームのデータを貼り付ける；　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No.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を未記入とスコアシートのライセンス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欄空白です</a:t>
          </a:r>
        </a:p>
      </xdr:txBody>
    </xdr:sp>
    <xdr:clientData/>
  </xdr:oneCellAnchor>
  <xdr:oneCellAnchor>
    <xdr:from>
      <xdr:col>42</xdr:col>
      <xdr:colOff>1</xdr:colOff>
      <xdr:row>0</xdr:row>
      <xdr:rowOff>73025</xdr:rowOff>
    </xdr:from>
    <xdr:ext cx="4762500" cy="26987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4E0A8CA-C50E-432C-AA7B-FC5345DE0C34}"/>
            </a:ext>
          </a:extLst>
        </xdr:cNvPr>
        <xdr:cNvSpPr/>
      </xdr:nvSpPr>
      <xdr:spPr>
        <a:xfrm>
          <a:off x="10492741" y="73025"/>
          <a:ext cx="4762500" cy="269875"/>
        </a:xfrm>
        <a:prstGeom prst="rect">
          <a:avLst/>
        </a:prstGeom>
        <a:solidFill>
          <a:srgbClr val="FFFFD1">
            <a:alpha val="17647"/>
          </a:srgbClr>
        </a:solidFill>
      </xdr:spPr>
      <xdr:txBody>
        <a:bodyPr wrap="none" lIns="91440" tIns="45720" rIns="91440" bIns="4572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改訂版は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校閲→シートの保護解除で編集可です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1600" b="1" cap="none" spc="0">
            <a:ln w="0"/>
            <a:solidFill>
              <a:srgbClr val="0033CC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49</xdr:col>
      <xdr:colOff>571500</xdr:colOff>
      <xdr:row>3</xdr:row>
      <xdr:rowOff>25400</xdr:rowOff>
    </xdr:from>
    <xdr:ext cx="11480800" cy="9906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358F1E3-5A23-4A89-8CA7-F5C468F83567}"/>
            </a:ext>
          </a:extLst>
        </xdr:cNvPr>
        <xdr:cNvSpPr/>
      </xdr:nvSpPr>
      <xdr:spPr>
        <a:xfrm>
          <a:off x="15079980" y="1092200"/>
          <a:ext cx="11480800" cy="9906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②スコアシート　のチーム名のところを選択して　→　貼り付け（オプション「値」）する全チーム貼り付けしたら</a:t>
          </a:r>
          <a:endParaRPr kumimoji="0" lang="en-US" altLang="ja-JP" sz="16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スコアシートのチームＡの左の薄い水色のセル、　チームＢの右の薄い水色のセルでチーム名を選択すると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メンバー名、コーチ名、ライセンス番号下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3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桁、表示されます。</a:t>
          </a:r>
        </a:p>
      </xdr:txBody>
    </xdr:sp>
    <xdr:clientData/>
  </xdr:oneCellAnchor>
  <xdr:oneCellAnchor>
    <xdr:from>
      <xdr:col>49</xdr:col>
      <xdr:colOff>584200</xdr:colOff>
      <xdr:row>1</xdr:row>
      <xdr:rowOff>228600</xdr:rowOff>
    </xdr:from>
    <xdr:ext cx="7797800" cy="3937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A4CBA17-4ED2-4CDA-B047-25781EE7FF92}"/>
            </a:ext>
          </a:extLst>
        </xdr:cNvPr>
        <xdr:cNvSpPr/>
      </xdr:nvSpPr>
      <xdr:spPr>
        <a:xfrm>
          <a:off x="15092680" y="68580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　［チーム名：黒い色］範囲を選択して　右クリックし→　コピーを左クリック</a:t>
          </a:r>
        </a:p>
      </xdr:txBody>
    </xdr:sp>
    <xdr:clientData/>
  </xdr:oneCellAnchor>
  <xdr:oneCellAnchor>
    <xdr:from>
      <xdr:col>44</xdr:col>
      <xdr:colOff>101600</xdr:colOff>
      <xdr:row>6</xdr:row>
      <xdr:rowOff>127000</xdr:rowOff>
    </xdr:from>
    <xdr:ext cx="3397726" cy="359073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0E015AE-C01B-4BAE-8E7E-52B6F68CCAB5}"/>
            </a:ext>
          </a:extLst>
        </xdr:cNvPr>
        <xdr:cNvSpPr/>
      </xdr:nvSpPr>
      <xdr:spPr>
        <a:xfrm>
          <a:off x="11303000" y="1981200"/>
          <a:ext cx="3397726" cy="35907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番は貴チームのデータ入力されます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326570</xdr:colOff>
      <xdr:row>49</xdr:row>
      <xdr:rowOff>229995</xdr:rowOff>
    </xdr:from>
    <xdr:to>
      <xdr:col>73</xdr:col>
      <xdr:colOff>8504</xdr:colOff>
      <xdr:row>56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52C9B31-A790-46D3-B87D-71D147D3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0" y="15950055"/>
          <a:ext cx="1190694" cy="1655955"/>
        </a:xfrm>
        <a:prstGeom prst="rect">
          <a:avLst/>
        </a:prstGeom>
      </xdr:spPr>
    </xdr:pic>
    <xdr:clientData/>
  </xdr:twoCellAnchor>
  <xdr:oneCellAnchor>
    <xdr:from>
      <xdr:col>75</xdr:col>
      <xdr:colOff>176893</xdr:colOff>
      <xdr:row>41</xdr:row>
      <xdr:rowOff>149678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1026B3B-FA95-47C4-BC32-CF36BF36531F}"/>
            </a:ext>
          </a:extLst>
        </xdr:cNvPr>
        <xdr:cNvSpPr/>
      </xdr:nvSpPr>
      <xdr:spPr>
        <a:xfrm>
          <a:off x="20720413" y="1370565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がきてしまいます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199260</xdr:colOff>
      <xdr:row>2</xdr:row>
      <xdr:rowOff>224118</xdr:rowOff>
    </xdr:from>
    <xdr:ext cx="4898842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82885-AA6E-424B-98A9-E562F33691D9}"/>
            </a:ext>
          </a:extLst>
        </xdr:cNvPr>
        <xdr:cNvSpPr/>
      </xdr:nvSpPr>
      <xdr:spPr>
        <a:xfrm>
          <a:off x="2630936" y="941294"/>
          <a:ext cx="4898842" cy="12926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①入力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sheet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を記入。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範囲を選択して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B1~B3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８　右クリック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コピーを左クリック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6944978" cy="24929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3C683A-F7D7-4CA0-8C61-533AE556AB4D}"/>
            </a:ext>
          </a:extLst>
        </xdr:cNvPr>
        <xdr:cNvSpPr/>
      </xdr:nvSpPr>
      <xdr:spPr>
        <a:xfrm>
          <a:off x="3365500" y="3124200"/>
          <a:ext cx="6944978" cy="24929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②スコアシート　のチーム名のところ選択して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貼り付け＜値＞する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全チーム貼り付けしたら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スコアシートのチームＡの左のセル、チームＢの右の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セルでチーム選択すると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メンバー、コーチ、番号等表示されます。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mazaki@kentyumini.jp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honda@kentyumini.jp&#12288;&#12288;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norijin.igarashi@nifty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b-b-man@mvh.biglobe.ne.jp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norijin.igarashi@nift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421E"/>
    <pageSetUpPr autoPageBreaks="0" fitToPage="1"/>
  </sheetPr>
  <dimension ref="B1:AC51"/>
  <sheetViews>
    <sheetView showZeros="0" tabSelected="1" zoomScale="85" zoomScaleNormal="85" workbookViewId="0">
      <selection activeCell="J33" sqref="J33:L33"/>
    </sheetView>
  </sheetViews>
  <sheetFormatPr defaultColWidth="9" defaultRowHeight="14.25"/>
  <cols>
    <col min="1" max="1" width="1.25" style="32" customWidth="1"/>
    <col min="2" max="2" width="7.125" style="32" customWidth="1"/>
    <col min="3" max="7" width="4.125" style="32" customWidth="1"/>
    <col min="8" max="9" width="5.625" style="32" customWidth="1"/>
    <col min="10" max="10" width="5.5" style="32" customWidth="1"/>
    <col min="11" max="11" width="6.625" style="32" customWidth="1"/>
    <col min="12" max="12" width="9.125" style="32" customWidth="1"/>
    <col min="13" max="13" width="22.75" style="32" customWidth="1"/>
    <col min="14" max="14" width="1.75" style="32" customWidth="1"/>
    <col min="15" max="15" width="12.875" style="32" customWidth="1"/>
    <col min="16" max="16" width="6.875" style="32" customWidth="1"/>
    <col min="17" max="17" width="11.25" style="32" customWidth="1"/>
    <col min="18" max="18" width="5.75" style="32" customWidth="1"/>
    <col min="19" max="19" width="3.875" style="32" customWidth="1"/>
    <col min="20" max="16384" width="9" style="32"/>
  </cols>
  <sheetData>
    <row r="1" spans="2:29" ht="51.75" customHeight="1">
      <c r="B1" s="395" t="s">
        <v>355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2:29" ht="15" customHeight="1">
      <c r="Q2" s="283" t="s">
        <v>322</v>
      </c>
    </row>
    <row r="3" spans="2:29" ht="34.5" customHeight="1">
      <c r="B3" s="397" t="s">
        <v>138</v>
      </c>
      <c r="C3" s="398"/>
      <c r="D3" s="398"/>
      <c r="E3" s="407"/>
      <c r="F3" s="408"/>
      <c r="G3" s="408"/>
      <c r="H3" s="408"/>
      <c r="I3" s="408"/>
      <c r="J3" s="408"/>
      <c r="K3" s="408"/>
      <c r="L3" s="408"/>
      <c r="M3" s="409"/>
      <c r="N3" s="341" t="s">
        <v>31</v>
      </c>
      <c r="O3" s="412"/>
      <c r="P3" s="405"/>
      <c r="Q3" s="406"/>
    </row>
    <row r="4" spans="2:29" ht="29.25" customHeight="1">
      <c r="B4" s="410" t="s">
        <v>139</v>
      </c>
      <c r="C4" s="411"/>
      <c r="D4" s="411"/>
      <c r="E4" s="407"/>
      <c r="F4" s="408"/>
      <c r="G4" s="408"/>
      <c r="H4" s="408"/>
      <c r="I4" s="408"/>
      <c r="J4" s="409"/>
      <c r="Q4" s="55"/>
      <c r="AB4" s="41" t="s">
        <v>40</v>
      </c>
      <c r="AC4" s="43" t="s">
        <v>32</v>
      </c>
    </row>
    <row r="5" spans="2:29" ht="22.5" customHeight="1">
      <c r="B5" s="415" t="s">
        <v>16</v>
      </c>
      <c r="C5" s="401" t="s">
        <v>44</v>
      </c>
      <c r="D5" s="402"/>
      <c r="E5" s="333"/>
      <c r="F5" s="334"/>
      <c r="G5" s="334"/>
      <c r="H5" s="334"/>
      <c r="I5" s="403" t="s">
        <v>45</v>
      </c>
      <c r="J5" s="404"/>
      <c r="K5" s="423"/>
      <c r="L5" s="424"/>
      <c r="M5" s="425"/>
      <c r="N5" s="399" t="s">
        <v>14</v>
      </c>
      <c r="O5" s="400"/>
      <c r="P5" s="413"/>
      <c r="Q5" s="414"/>
      <c r="AB5" s="41" t="s">
        <v>41</v>
      </c>
      <c r="AC5" s="43" t="s">
        <v>33</v>
      </c>
    </row>
    <row r="6" spans="2:29" ht="26.25" customHeight="1">
      <c r="B6" s="416"/>
      <c r="C6" s="331" t="s">
        <v>43</v>
      </c>
      <c r="D6" s="332"/>
      <c r="E6" s="333"/>
      <c r="F6" s="334"/>
      <c r="G6" s="334"/>
      <c r="H6" s="334"/>
      <c r="I6" s="421" t="s">
        <v>137</v>
      </c>
      <c r="J6" s="422"/>
      <c r="K6" s="417"/>
      <c r="L6" s="418"/>
      <c r="M6" s="418"/>
      <c r="N6" s="419"/>
      <c r="O6" s="419"/>
      <c r="P6" s="419"/>
      <c r="Q6" s="420"/>
      <c r="AB6" s="41" t="s">
        <v>42</v>
      </c>
    </row>
    <row r="7" spans="2:29" ht="18" customHeight="1">
      <c r="B7" s="53"/>
      <c r="C7" s="53"/>
      <c r="D7" s="35"/>
      <c r="E7" s="35"/>
      <c r="F7" s="35"/>
      <c r="G7" s="35"/>
      <c r="H7" s="35"/>
      <c r="I7" s="35"/>
      <c r="J7" s="54"/>
      <c r="K7" s="54"/>
      <c r="L7" s="54"/>
      <c r="M7" s="54"/>
      <c r="N7" s="54"/>
      <c r="O7" s="54"/>
      <c r="P7" s="54"/>
      <c r="Q7" s="54"/>
    </row>
    <row r="8" spans="2:29" ht="52.5" customHeight="1" thickBot="1">
      <c r="B8" s="427" t="s">
        <v>140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</row>
    <row r="9" spans="2:29" ht="29.25" customHeight="1" thickTop="1" thickBot="1">
      <c r="B9" s="732" t="s">
        <v>18</v>
      </c>
      <c r="C9" s="733" t="s">
        <v>0</v>
      </c>
      <c r="D9" s="734"/>
      <c r="E9" s="735" t="str">
        <f>IF(E3="","",E3)</f>
        <v/>
      </c>
      <c r="F9" s="736"/>
      <c r="G9" s="736"/>
      <c r="H9" s="736"/>
      <c r="I9" s="736"/>
      <c r="J9" s="736"/>
      <c r="K9" s="736"/>
      <c r="L9" s="736"/>
      <c r="M9" s="431"/>
      <c r="N9" s="33"/>
      <c r="O9" s="339" t="s">
        <v>143</v>
      </c>
      <c r="P9" s="340"/>
      <c r="Q9" s="351"/>
      <c r="R9" s="352"/>
      <c r="S9" s="294"/>
      <c r="U9" s="50" t="s">
        <v>111</v>
      </c>
      <c r="V9" s="49" t="s">
        <v>124</v>
      </c>
      <c r="AB9" s="42" t="s">
        <v>99</v>
      </c>
    </row>
    <row r="10" spans="2:29" ht="19.899999999999999" customHeight="1" thickTop="1">
      <c r="B10" s="737" t="s">
        <v>3</v>
      </c>
      <c r="C10" s="738"/>
      <c r="D10" s="739"/>
      <c r="E10" s="740"/>
      <c r="F10" s="740"/>
      <c r="G10" s="741"/>
      <c r="H10" s="742" t="s">
        <v>11</v>
      </c>
      <c r="I10" s="738"/>
      <c r="J10" s="739"/>
      <c r="K10" s="740"/>
      <c r="L10" s="743"/>
      <c r="M10" s="726"/>
      <c r="N10" s="33"/>
      <c r="O10" s="341" t="s">
        <v>146</v>
      </c>
      <c r="P10" s="342"/>
      <c r="Q10" s="351"/>
      <c r="R10" s="352"/>
      <c r="S10" s="294"/>
      <c r="U10" s="50" t="s">
        <v>112</v>
      </c>
      <c r="V10" s="49" t="s">
        <v>339</v>
      </c>
      <c r="AB10" s="42" t="s">
        <v>100</v>
      </c>
    </row>
    <row r="11" spans="2:29" ht="19.899999999999999" customHeight="1">
      <c r="B11" s="391" t="s">
        <v>46</v>
      </c>
      <c r="C11" s="392"/>
      <c r="D11" s="428"/>
      <c r="E11" s="429"/>
      <c r="F11" s="429"/>
      <c r="G11" s="430"/>
      <c r="H11" s="438" t="s">
        <v>47</v>
      </c>
      <c r="I11" s="392"/>
      <c r="J11" s="428"/>
      <c r="K11" s="429"/>
      <c r="L11" s="744"/>
      <c r="M11" s="727"/>
      <c r="N11" s="33"/>
      <c r="O11" s="343" t="s">
        <v>147</v>
      </c>
      <c r="P11" s="344"/>
      <c r="Q11" s="353" t="str">
        <f>IF(P3="","",P3)</f>
        <v/>
      </c>
      <c r="R11" s="354"/>
      <c r="S11" s="87"/>
      <c r="U11" s="50" t="s">
        <v>120</v>
      </c>
      <c r="V11" s="49" t="s">
        <v>125</v>
      </c>
      <c r="AB11" s="42" t="s">
        <v>101</v>
      </c>
    </row>
    <row r="12" spans="2:29" ht="19.899999999999999" customHeight="1">
      <c r="B12" s="393"/>
      <c r="C12" s="432" t="s">
        <v>17</v>
      </c>
      <c r="D12" s="433"/>
      <c r="E12" s="433"/>
      <c r="F12" s="433"/>
      <c r="G12" s="434"/>
      <c r="H12" s="432" t="s">
        <v>19</v>
      </c>
      <c r="I12" s="434"/>
      <c r="J12" s="337" t="s">
        <v>4</v>
      </c>
      <c r="K12" s="439" t="s">
        <v>113</v>
      </c>
      <c r="L12" s="745" t="s">
        <v>5</v>
      </c>
      <c r="M12" s="728" t="s">
        <v>321</v>
      </c>
      <c r="N12" s="33"/>
      <c r="O12" s="341" t="s">
        <v>145</v>
      </c>
      <c r="P12" s="342"/>
      <c r="Q12" s="359"/>
      <c r="R12" s="360"/>
      <c r="S12" s="295"/>
      <c r="U12" s="50" t="s">
        <v>121</v>
      </c>
      <c r="V12" s="49" t="s">
        <v>340</v>
      </c>
      <c r="AB12" s="40"/>
    </row>
    <row r="13" spans="2:29" ht="19.899999999999999" customHeight="1">
      <c r="B13" s="394"/>
      <c r="C13" s="435"/>
      <c r="D13" s="436"/>
      <c r="E13" s="436"/>
      <c r="F13" s="436"/>
      <c r="G13" s="437"/>
      <c r="H13" s="435"/>
      <c r="I13" s="437"/>
      <c r="J13" s="338"/>
      <c r="K13" s="440"/>
      <c r="L13" s="746"/>
      <c r="M13" s="729"/>
      <c r="N13" s="33"/>
    </row>
    <row r="14" spans="2:29" ht="19.899999999999999" customHeight="1">
      <c r="B14" s="57">
        <v>1</v>
      </c>
      <c r="C14" s="372"/>
      <c r="D14" s="373"/>
      <c r="E14" s="373"/>
      <c r="F14" s="373"/>
      <c r="G14" s="374"/>
      <c r="H14" s="335">
        <v>4</v>
      </c>
      <c r="I14" s="336"/>
      <c r="J14" s="38"/>
      <c r="K14" s="38"/>
      <c r="L14" s="747"/>
      <c r="M14" s="730"/>
      <c r="N14" s="33"/>
    </row>
    <row r="15" spans="2:29" ht="19.899999999999999" customHeight="1">
      <c r="B15" s="57">
        <v>2</v>
      </c>
      <c r="C15" s="372"/>
      <c r="D15" s="373"/>
      <c r="E15" s="373"/>
      <c r="F15" s="373"/>
      <c r="G15" s="374"/>
      <c r="H15" s="335">
        <v>5</v>
      </c>
      <c r="I15" s="336"/>
      <c r="J15" s="38"/>
      <c r="K15" s="38"/>
      <c r="L15" s="747"/>
      <c r="M15" s="730"/>
      <c r="N15" s="33"/>
      <c r="Y15" s="40"/>
    </row>
    <row r="16" spans="2:29" ht="19.899999999999999" customHeight="1">
      <c r="B16" s="57">
        <v>3</v>
      </c>
      <c r="C16" s="372"/>
      <c r="D16" s="373"/>
      <c r="E16" s="373"/>
      <c r="F16" s="373"/>
      <c r="G16" s="374"/>
      <c r="H16" s="335">
        <v>6</v>
      </c>
      <c r="I16" s="336"/>
      <c r="J16" s="38"/>
      <c r="K16" s="38"/>
      <c r="L16" s="747"/>
      <c r="M16" s="730"/>
      <c r="N16" s="33"/>
      <c r="O16" s="348" t="s">
        <v>117</v>
      </c>
      <c r="P16" s="349"/>
      <c r="Q16" s="349"/>
      <c r="R16" s="350"/>
      <c r="Y16" s="40"/>
    </row>
    <row r="17" spans="2:28" ht="19.899999999999999" customHeight="1">
      <c r="B17" s="57">
        <v>4</v>
      </c>
      <c r="C17" s="372"/>
      <c r="D17" s="373"/>
      <c r="E17" s="373"/>
      <c r="F17" s="373"/>
      <c r="G17" s="374"/>
      <c r="H17" s="335">
        <v>7</v>
      </c>
      <c r="I17" s="336"/>
      <c r="J17" s="38"/>
      <c r="K17" s="38"/>
      <c r="L17" s="747"/>
      <c r="M17" s="730"/>
      <c r="N17" s="33"/>
      <c r="O17" s="59" t="s">
        <v>144</v>
      </c>
      <c r="P17" s="345" t="s">
        <v>353</v>
      </c>
      <c r="Q17" s="346"/>
      <c r="R17" s="347"/>
      <c r="U17" s="50" t="s">
        <v>126</v>
      </c>
      <c r="V17" s="49" t="s">
        <v>354</v>
      </c>
      <c r="Y17" s="40"/>
    </row>
    <row r="18" spans="2:28" ht="19.899999999999999" customHeight="1">
      <c r="B18" s="57">
        <v>5</v>
      </c>
      <c r="C18" s="372"/>
      <c r="D18" s="373"/>
      <c r="E18" s="373"/>
      <c r="F18" s="373"/>
      <c r="G18" s="374"/>
      <c r="H18" s="335">
        <v>8</v>
      </c>
      <c r="I18" s="336"/>
      <c r="J18" s="38"/>
      <c r="K18" s="38"/>
      <c r="L18" s="747"/>
      <c r="M18" s="730"/>
      <c r="N18" s="33"/>
      <c r="O18" s="60" t="s">
        <v>75</v>
      </c>
      <c r="P18" s="61" t="s">
        <v>141</v>
      </c>
      <c r="Q18" s="361" t="s">
        <v>136</v>
      </c>
      <c r="R18" s="362"/>
      <c r="U18" s="50" t="s">
        <v>127</v>
      </c>
      <c r="V18" s="49" t="s">
        <v>110</v>
      </c>
    </row>
    <row r="19" spans="2:28" ht="19.899999999999999" customHeight="1">
      <c r="B19" s="57">
        <v>6</v>
      </c>
      <c r="C19" s="372"/>
      <c r="D19" s="373"/>
      <c r="E19" s="373"/>
      <c r="F19" s="373"/>
      <c r="G19" s="374"/>
      <c r="H19" s="335">
        <v>9</v>
      </c>
      <c r="I19" s="336"/>
      <c r="J19" s="38"/>
      <c r="K19" s="38"/>
      <c r="L19" s="747"/>
      <c r="M19" s="730"/>
      <c r="N19" s="33"/>
      <c r="O19" s="62" t="str">
        <f>B10</f>
        <v>コーチ</v>
      </c>
      <c r="P19" s="377"/>
      <c r="Q19" s="378"/>
      <c r="R19" s="379"/>
      <c r="U19" s="50" t="s">
        <v>341</v>
      </c>
      <c r="V19" s="43" t="s">
        <v>119</v>
      </c>
    </row>
    <row r="20" spans="2:28" ht="19.899999999999999" customHeight="1">
      <c r="B20" s="57">
        <v>7</v>
      </c>
      <c r="C20" s="372"/>
      <c r="D20" s="373"/>
      <c r="E20" s="373"/>
      <c r="F20" s="373"/>
      <c r="G20" s="374"/>
      <c r="H20" s="335">
        <v>10</v>
      </c>
      <c r="I20" s="336"/>
      <c r="J20" s="38"/>
      <c r="K20" s="38"/>
      <c r="L20" s="747"/>
      <c r="M20" s="730"/>
      <c r="N20" s="33"/>
      <c r="O20" s="52" t="str">
        <f>IF(D10="","",D10)</f>
        <v/>
      </c>
      <c r="P20" s="284"/>
      <c r="Q20" s="375"/>
      <c r="R20" s="376"/>
      <c r="U20" s="50" t="s">
        <v>342</v>
      </c>
      <c r="V20" s="363" t="s">
        <v>118</v>
      </c>
      <c r="W20" s="363"/>
      <c r="X20" s="363"/>
      <c r="Y20" s="363"/>
      <c r="Z20" s="363"/>
      <c r="AA20" s="363"/>
      <c r="AB20" s="363"/>
    </row>
    <row r="21" spans="2:28" ht="19.899999999999999" customHeight="1">
      <c r="B21" s="57">
        <v>8</v>
      </c>
      <c r="C21" s="372"/>
      <c r="D21" s="373"/>
      <c r="E21" s="373"/>
      <c r="F21" s="373"/>
      <c r="G21" s="374"/>
      <c r="H21" s="335">
        <v>11</v>
      </c>
      <c r="I21" s="336"/>
      <c r="J21" s="38"/>
      <c r="K21" s="38"/>
      <c r="L21" s="747"/>
      <c r="M21" s="730"/>
      <c r="N21" s="33"/>
      <c r="O21" s="62" t="str">
        <f>H10</f>
        <v>Ａコーチ</v>
      </c>
      <c r="P21" s="377"/>
      <c r="Q21" s="378"/>
      <c r="R21" s="379"/>
      <c r="S21" s="296"/>
      <c r="V21" s="363"/>
      <c r="W21" s="363"/>
      <c r="X21" s="363"/>
      <c r="Y21" s="363"/>
      <c r="Z21" s="363"/>
      <c r="AA21" s="363"/>
      <c r="AB21" s="363"/>
    </row>
    <row r="22" spans="2:28" ht="19.899999999999999" customHeight="1">
      <c r="B22" s="57">
        <v>9</v>
      </c>
      <c r="C22" s="372"/>
      <c r="D22" s="373"/>
      <c r="E22" s="373"/>
      <c r="F22" s="373"/>
      <c r="G22" s="374"/>
      <c r="H22" s="335">
        <v>12</v>
      </c>
      <c r="I22" s="336"/>
      <c r="J22" s="38"/>
      <c r="K22" s="38"/>
      <c r="L22" s="747"/>
      <c r="M22" s="730"/>
      <c r="N22" s="33"/>
      <c r="O22" s="52" t="str">
        <f>IF(J10="","",J10)</f>
        <v/>
      </c>
      <c r="P22" s="284"/>
      <c r="Q22" s="375"/>
      <c r="R22" s="376"/>
      <c r="S22" s="296"/>
    </row>
    <row r="23" spans="2:28" ht="19.899999999999999" customHeight="1">
      <c r="B23" s="57">
        <v>10</v>
      </c>
      <c r="C23" s="372"/>
      <c r="D23" s="373"/>
      <c r="E23" s="373"/>
      <c r="F23" s="373"/>
      <c r="G23" s="374"/>
      <c r="H23" s="335">
        <v>13</v>
      </c>
      <c r="I23" s="336"/>
      <c r="J23" s="38"/>
      <c r="K23" s="38"/>
      <c r="L23" s="747"/>
      <c r="M23" s="730"/>
      <c r="N23" s="33"/>
      <c r="O23" s="62" t="str">
        <f>B11</f>
        <v>ﾏﾈｰｼﾞｬｰ</v>
      </c>
      <c r="P23" s="377"/>
      <c r="Q23" s="378"/>
      <c r="R23" s="379"/>
      <c r="S23" s="296"/>
      <c r="U23" s="50" t="s">
        <v>343</v>
      </c>
      <c r="V23" s="43" t="s">
        <v>344</v>
      </c>
      <c r="W23" s="43" t="s">
        <v>97</v>
      </c>
    </row>
    <row r="24" spans="2:28" ht="19.899999999999999" customHeight="1">
      <c r="B24" s="57">
        <v>11</v>
      </c>
      <c r="C24" s="372"/>
      <c r="D24" s="373"/>
      <c r="E24" s="373"/>
      <c r="F24" s="373"/>
      <c r="G24" s="374"/>
      <c r="H24" s="335">
        <v>14</v>
      </c>
      <c r="I24" s="336"/>
      <c r="J24" s="38"/>
      <c r="K24" s="38"/>
      <c r="L24" s="747"/>
      <c r="M24" s="730"/>
      <c r="N24" s="33"/>
      <c r="O24" s="52" t="str">
        <f>IF(D11="","",D11)</f>
        <v/>
      </c>
      <c r="P24" s="284"/>
      <c r="Q24" s="375"/>
      <c r="R24" s="376"/>
      <c r="S24" s="296"/>
      <c r="V24" s="43"/>
      <c r="W24" s="43" t="s">
        <v>96</v>
      </c>
    </row>
    <row r="25" spans="2:28" ht="19.899999999999999" customHeight="1">
      <c r="B25" s="57">
        <v>12</v>
      </c>
      <c r="C25" s="372"/>
      <c r="D25" s="373"/>
      <c r="E25" s="373"/>
      <c r="F25" s="373"/>
      <c r="G25" s="374"/>
      <c r="H25" s="335">
        <v>15</v>
      </c>
      <c r="I25" s="336"/>
      <c r="J25" s="38"/>
      <c r="K25" s="38"/>
      <c r="L25" s="747"/>
      <c r="M25" s="730"/>
      <c r="N25" s="33"/>
      <c r="O25" s="62" t="str">
        <f>H11</f>
        <v>Ａﾏﾈｰｼﾞｬｰ</v>
      </c>
      <c r="P25" s="377"/>
      <c r="Q25" s="378"/>
      <c r="R25" s="379"/>
      <c r="S25" s="296"/>
      <c r="V25" s="43"/>
      <c r="W25" s="43" t="s">
        <v>114</v>
      </c>
    </row>
    <row r="26" spans="2:28" ht="19.899999999999999" customHeight="1">
      <c r="B26" s="57">
        <v>13</v>
      </c>
      <c r="C26" s="372"/>
      <c r="D26" s="373"/>
      <c r="E26" s="373"/>
      <c r="F26" s="373"/>
      <c r="G26" s="374"/>
      <c r="H26" s="335">
        <v>16</v>
      </c>
      <c r="I26" s="336"/>
      <c r="J26" s="38"/>
      <c r="K26" s="38"/>
      <c r="L26" s="747"/>
      <c r="M26" s="730"/>
      <c r="N26" s="33"/>
      <c r="O26" s="52" t="str">
        <f>IF(J11="","",J11)</f>
        <v/>
      </c>
      <c r="P26" s="284"/>
      <c r="Q26" s="375"/>
      <c r="R26" s="376"/>
      <c r="S26" s="296"/>
      <c r="V26" s="43"/>
      <c r="W26" s="43" t="s">
        <v>115</v>
      </c>
    </row>
    <row r="27" spans="2:28" ht="19.899999999999999" customHeight="1">
      <c r="B27" s="57">
        <v>14</v>
      </c>
      <c r="C27" s="372"/>
      <c r="D27" s="373"/>
      <c r="E27" s="373"/>
      <c r="F27" s="373"/>
      <c r="G27" s="374"/>
      <c r="H27" s="335">
        <v>17</v>
      </c>
      <c r="I27" s="336"/>
      <c r="J27" s="38"/>
      <c r="K27" s="38"/>
      <c r="L27" s="747"/>
      <c r="M27" s="730"/>
      <c r="N27" s="33"/>
      <c r="R27" s="34"/>
      <c r="S27" s="34"/>
      <c r="V27" s="43"/>
      <c r="W27" s="43" t="s">
        <v>98</v>
      </c>
    </row>
    <row r="28" spans="2:28" ht="19.899999999999999" customHeight="1" thickBot="1">
      <c r="B28" s="58">
        <v>15</v>
      </c>
      <c r="C28" s="383"/>
      <c r="D28" s="384"/>
      <c r="E28" s="384"/>
      <c r="F28" s="384"/>
      <c r="G28" s="385"/>
      <c r="H28" s="386">
        <v>18</v>
      </c>
      <c r="I28" s="387"/>
      <c r="J28" s="39"/>
      <c r="K28" s="39"/>
      <c r="L28" s="285"/>
      <c r="M28" s="731"/>
      <c r="N28" s="33"/>
      <c r="R28" s="33"/>
      <c r="S28" s="33"/>
    </row>
    <row r="29" spans="2:28" ht="14.25" customHeight="1" thickTop="1" thickBot="1">
      <c r="B29" s="37"/>
      <c r="C29" s="35"/>
      <c r="D29" s="35"/>
      <c r="E29" s="35"/>
      <c r="F29" s="35"/>
      <c r="G29" s="35"/>
      <c r="H29" s="36"/>
      <c r="I29" s="36"/>
      <c r="J29" s="36"/>
      <c r="K29" s="36"/>
      <c r="L29" s="36"/>
      <c r="M29" s="33"/>
      <c r="N29" s="33"/>
    </row>
    <row r="30" spans="2:28" ht="19.149999999999999" customHeight="1" thickTop="1">
      <c r="B30" s="306" t="s">
        <v>35</v>
      </c>
      <c r="C30" s="307"/>
      <c r="D30" s="307"/>
      <c r="E30" s="307"/>
      <c r="F30" s="307"/>
      <c r="G30" s="307"/>
      <c r="H30" s="308"/>
      <c r="I30" s="308"/>
      <c r="J30" s="308"/>
      <c r="K30" s="308"/>
      <c r="L30" s="308"/>
      <c r="M30" s="309"/>
      <c r="N30" s="309"/>
      <c r="O30" s="309"/>
      <c r="P30" s="309"/>
      <c r="Q30" s="310"/>
    </row>
    <row r="31" spans="2:28" ht="36" customHeight="1">
      <c r="B31" s="380" t="s">
        <v>122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2"/>
      <c r="V31" s="48" t="s">
        <v>93</v>
      </c>
      <c r="X31" s="47" t="s">
        <v>76</v>
      </c>
    </row>
    <row r="32" spans="2:28" ht="20.25" customHeight="1" thickBot="1">
      <c r="B32" s="369" t="s">
        <v>142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1"/>
      <c r="V32" s="47" t="s">
        <v>94</v>
      </c>
      <c r="X32" s="48" t="s">
        <v>130</v>
      </c>
    </row>
    <row r="33" spans="2:25" ht="15" customHeight="1" thickTop="1">
      <c r="B33" s="364" t="s">
        <v>123</v>
      </c>
      <c r="C33" s="365"/>
      <c r="D33" s="366" t="s">
        <v>95</v>
      </c>
      <c r="E33" s="367"/>
      <c r="F33" s="367"/>
      <c r="G33" s="367"/>
      <c r="H33" s="367"/>
      <c r="I33" s="368"/>
      <c r="J33" s="388" t="s">
        <v>149</v>
      </c>
      <c r="K33" s="389"/>
      <c r="L33" s="390"/>
      <c r="M33" s="389" t="s">
        <v>150</v>
      </c>
      <c r="N33" s="389"/>
      <c r="O33" s="389"/>
      <c r="P33" s="389"/>
      <c r="Q33" s="426"/>
      <c r="X33" s="51" t="s">
        <v>129</v>
      </c>
      <c r="Y33" s="47"/>
    </row>
    <row r="34" spans="2:25" ht="58.5" customHeight="1">
      <c r="B34" s="358" t="s">
        <v>94</v>
      </c>
      <c r="C34" s="328"/>
      <c r="D34" s="326"/>
      <c r="E34" s="326"/>
      <c r="F34" s="326"/>
      <c r="G34" s="326"/>
      <c r="H34" s="326"/>
      <c r="I34" s="326"/>
      <c r="J34" s="327"/>
      <c r="K34" s="328"/>
      <c r="L34" s="328"/>
      <c r="M34" s="329"/>
      <c r="N34" s="326"/>
      <c r="O34" s="326"/>
      <c r="P34" s="326"/>
      <c r="Q34" s="330"/>
    </row>
    <row r="35" spans="2:25" ht="22.15" customHeight="1">
      <c r="B35" s="355" t="s">
        <v>356</v>
      </c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7"/>
    </row>
    <row r="36" spans="2:25" ht="22.15" customHeight="1">
      <c r="B36" s="290"/>
      <c r="C36" s="153" t="s">
        <v>329</v>
      </c>
      <c r="D36" s="153"/>
      <c r="E36" s="153"/>
      <c r="F36" s="153"/>
      <c r="G36" s="153"/>
      <c r="H36" s="153"/>
      <c r="I36" s="153"/>
      <c r="J36" s="153"/>
      <c r="K36" s="292" t="s">
        <v>332</v>
      </c>
      <c r="L36" s="322" t="s">
        <v>148</v>
      </c>
      <c r="M36" s="322"/>
      <c r="N36" s="293" t="s">
        <v>331</v>
      </c>
      <c r="O36" s="751" t="s">
        <v>330</v>
      </c>
      <c r="P36" s="153"/>
      <c r="Q36" s="291"/>
      <c r="V36" s="32" t="s">
        <v>348</v>
      </c>
    </row>
    <row r="37" spans="2:25" ht="22.15" customHeight="1">
      <c r="B37" s="286"/>
      <c r="C37" s="287" t="s">
        <v>357</v>
      </c>
      <c r="D37" s="287"/>
      <c r="E37" s="287"/>
      <c r="F37" s="287"/>
      <c r="G37" s="748"/>
      <c r="H37" s="748"/>
      <c r="I37" s="748"/>
      <c r="J37" s="748"/>
      <c r="K37" s="749" t="s">
        <v>332</v>
      </c>
      <c r="L37" s="753" t="s">
        <v>358</v>
      </c>
      <c r="M37" s="752"/>
      <c r="N37" s="750" t="s">
        <v>331</v>
      </c>
      <c r="O37" s="287" t="s">
        <v>330</v>
      </c>
      <c r="P37" s="311"/>
      <c r="Q37" s="288"/>
    </row>
    <row r="38" spans="2:25" ht="22.15" customHeight="1">
      <c r="B38" s="312" t="s">
        <v>328</v>
      </c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313"/>
      <c r="W38" s="48"/>
      <c r="X38" s="48"/>
    </row>
    <row r="39" spans="2:25" ht="22.15" customHeight="1">
      <c r="B39" s="314" t="s">
        <v>323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313"/>
    </row>
    <row r="40" spans="2:25" ht="22.15" customHeight="1">
      <c r="B40" s="314" t="s">
        <v>324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313"/>
    </row>
    <row r="41" spans="2:25" ht="22.15" customHeight="1">
      <c r="B41" s="314" t="s">
        <v>325</v>
      </c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313"/>
    </row>
    <row r="42" spans="2:25" ht="22.15" customHeight="1">
      <c r="B42" s="314" t="s">
        <v>336</v>
      </c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313"/>
    </row>
    <row r="43" spans="2:25" ht="22.15" customHeight="1">
      <c r="B43" s="315" t="s">
        <v>327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313"/>
    </row>
    <row r="44" spans="2:25" ht="22.15" customHeight="1">
      <c r="B44" s="314" t="s">
        <v>326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313"/>
    </row>
    <row r="45" spans="2:25" ht="22.15" customHeight="1">
      <c r="B45" s="316" t="s">
        <v>337</v>
      </c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313"/>
    </row>
    <row r="46" spans="2:25" ht="22.15" customHeight="1">
      <c r="B46" s="316" t="s">
        <v>338</v>
      </c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313"/>
    </row>
    <row r="47" spans="2:25" ht="22.15" customHeight="1">
      <c r="B47" s="323" t="s">
        <v>69</v>
      </c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5"/>
    </row>
    <row r="48" spans="2:25" ht="9.6" customHeight="1" thickBot="1">
      <c r="B48" s="317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9"/>
    </row>
    <row r="49" spans="3:6" ht="15" thickTop="1"/>
    <row r="50" spans="3:6" ht="17.25">
      <c r="D50" s="46"/>
      <c r="F50" s="44"/>
    </row>
    <row r="51" spans="3:6" ht="6" customHeight="1">
      <c r="C51" s="45"/>
      <c r="D51" s="45"/>
    </row>
  </sheetData>
  <sheetProtection formatCells="0" selectLockedCells="1" selectUnlockedCells="1"/>
  <customSheetViews>
    <customSheetView guid="{9A062998-C87C-4B00-B38F-6F72BC85D248}" zeroValues="0" fitToPage="1" printArea="1" topLeftCell="A6">
      <selection activeCell="C20" sqref="C20:G20"/>
      <pageMargins left="0.55118110236220474" right="0.19685039370078741" top="0.78740157480314965" bottom="0.78740157480314965" header="0.51181102362204722" footer="0.51181102362204722"/>
      <pageSetup paperSize="9" scale="73" orientation="portrait" r:id="rId1"/>
      <headerFooter alignWithMargins="0"/>
    </customSheetView>
  </customSheetViews>
  <mergeCells count="101">
    <mergeCell ref="M33:Q33"/>
    <mergeCell ref="Q22:R22"/>
    <mergeCell ref="P23:R23"/>
    <mergeCell ref="Q24:R24"/>
    <mergeCell ref="P25:R25"/>
    <mergeCell ref="B8:Q8"/>
    <mergeCell ref="D10:G10"/>
    <mergeCell ref="M12:M13"/>
    <mergeCell ref="E9:M9"/>
    <mergeCell ref="B11:C11"/>
    <mergeCell ref="J10:L10"/>
    <mergeCell ref="J11:L11"/>
    <mergeCell ref="C12:G13"/>
    <mergeCell ref="H10:I10"/>
    <mergeCell ref="C9:D9"/>
    <mergeCell ref="D11:G11"/>
    <mergeCell ref="H12:I13"/>
    <mergeCell ref="M10:M11"/>
    <mergeCell ref="K12:K13"/>
    <mergeCell ref="L12:L13"/>
    <mergeCell ref="H11:I11"/>
    <mergeCell ref="H19:I19"/>
    <mergeCell ref="H20:I20"/>
    <mergeCell ref="H18:I18"/>
    <mergeCell ref="B1:Q1"/>
    <mergeCell ref="B3:D3"/>
    <mergeCell ref="N5:O5"/>
    <mergeCell ref="C5:D5"/>
    <mergeCell ref="I5:J5"/>
    <mergeCell ref="P3:Q3"/>
    <mergeCell ref="E4:J4"/>
    <mergeCell ref="B4:D4"/>
    <mergeCell ref="E3:M3"/>
    <mergeCell ref="N3:O3"/>
    <mergeCell ref="P5:Q5"/>
    <mergeCell ref="B5:B6"/>
    <mergeCell ref="K6:Q6"/>
    <mergeCell ref="I6:J6"/>
    <mergeCell ref="E5:H5"/>
    <mergeCell ref="K5:M5"/>
    <mergeCell ref="P19:R19"/>
    <mergeCell ref="Q20:R20"/>
    <mergeCell ref="B10:C10"/>
    <mergeCell ref="H14:I14"/>
    <mergeCell ref="H15:I15"/>
    <mergeCell ref="H16:I16"/>
    <mergeCell ref="C16:G16"/>
    <mergeCell ref="B12:B13"/>
    <mergeCell ref="C14:G14"/>
    <mergeCell ref="C19:G19"/>
    <mergeCell ref="C20:G20"/>
    <mergeCell ref="C17:G17"/>
    <mergeCell ref="C15:G15"/>
    <mergeCell ref="C18:G18"/>
    <mergeCell ref="V20:AB21"/>
    <mergeCell ref="B33:C33"/>
    <mergeCell ref="D33:I33"/>
    <mergeCell ref="B32:Q32"/>
    <mergeCell ref="C22:G22"/>
    <mergeCell ref="C25:G25"/>
    <mergeCell ref="C23:G23"/>
    <mergeCell ref="H26:I26"/>
    <mergeCell ref="Q26:R26"/>
    <mergeCell ref="P21:R21"/>
    <mergeCell ref="H21:I21"/>
    <mergeCell ref="H22:I22"/>
    <mergeCell ref="H23:I23"/>
    <mergeCell ref="H24:I24"/>
    <mergeCell ref="C24:G24"/>
    <mergeCell ref="B31:Q31"/>
    <mergeCell ref="C27:G27"/>
    <mergeCell ref="C21:G21"/>
    <mergeCell ref="C28:G28"/>
    <mergeCell ref="C26:G26"/>
    <mergeCell ref="H27:I27"/>
    <mergeCell ref="H28:I28"/>
    <mergeCell ref="H25:I25"/>
    <mergeCell ref="J33:L33"/>
    <mergeCell ref="L37:M37"/>
    <mergeCell ref="L36:M36"/>
    <mergeCell ref="B47:Q47"/>
    <mergeCell ref="D34:I34"/>
    <mergeCell ref="J34:L34"/>
    <mergeCell ref="M34:Q34"/>
    <mergeCell ref="C6:D6"/>
    <mergeCell ref="E6:H6"/>
    <mergeCell ref="H17:I17"/>
    <mergeCell ref="J12:J13"/>
    <mergeCell ref="O9:P9"/>
    <mergeCell ref="O10:P10"/>
    <mergeCell ref="O11:P11"/>
    <mergeCell ref="O12:P12"/>
    <mergeCell ref="P17:R17"/>
    <mergeCell ref="O16:R16"/>
    <mergeCell ref="Q9:R9"/>
    <mergeCell ref="Q10:R10"/>
    <mergeCell ref="Q11:R11"/>
    <mergeCell ref="B35:Q35"/>
    <mergeCell ref="B34:C34"/>
    <mergeCell ref="Q12:R12"/>
    <mergeCell ref="Q18:R18"/>
  </mergeCells>
  <phoneticPr fontId="1"/>
  <conditionalFormatting sqref="Q12 Q9 E9 P5 K5:K6 D10:G11 J10:L11 E3:E6 J14:M28 C14:G28">
    <cfRule type="cellIs" dxfId="14" priority="11" stopIfTrue="1" operator="equal">
      <formula>""</formula>
    </cfRule>
  </conditionalFormatting>
  <conditionalFormatting sqref="Q10 P3 P20">
    <cfRule type="cellIs" dxfId="13" priority="12" stopIfTrue="1" operator="equal">
      <formula>""</formula>
    </cfRule>
  </conditionalFormatting>
  <conditionalFormatting sqref="Q20 P19 O20 O22 O24 O26">
    <cfRule type="cellIs" dxfId="12" priority="13" stopIfTrue="1" operator="equal">
      <formula>""</formula>
    </cfRule>
  </conditionalFormatting>
  <conditionalFormatting sqref="Q11">
    <cfRule type="expression" dxfId="11" priority="15" stopIfTrue="1">
      <formula>P3=""</formula>
    </cfRule>
  </conditionalFormatting>
  <conditionalFormatting sqref="P22">
    <cfRule type="cellIs" dxfId="10" priority="3" stopIfTrue="1" operator="equal">
      <formula>""</formula>
    </cfRule>
  </conditionalFormatting>
  <conditionalFormatting sqref="Q22 P21">
    <cfRule type="cellIs" dxfId="9" priority="7" stopIfTrue="1" operator="equal">
      <formula>""</formula>
    </cfRule>
  </conditionalFormatting>
  <conditionalFormatting sqref="Q24 Q26 P23 P25">
    <cfRule type="cellIs" dxfId="8" priority="5" stopIfTrue="1" operator="equal">
      <formula>""</formula>
    </cfRule>
  </conditionalFormatting>
  <conditionalFormatting sqref="P26">
    <cfRule type="cellIs" dxfId="7" priority="1" stopIfTrue="1" operator="equal">
      <formula>""</formula>
    </cfRule>
  </conditionalFormatting>
  <conditionalFormatting sqref="P24">
    <cfRule type="cellIs" dxfId="6" priority="2" stopIfTrue="1" operator="equal">
      <formula>""</formula>
    </cfRule>
  </conditionalFormatting>
  <dataValidations xWindow="176" yWindow="245" count="7">
    <dataValidation imeMode="hiragana" allowBlank="1" showInputMessage="1" showErrorMessage="1" sqref="Q12 M14:M28 D7:I7 D10:D11 E9 E3:E6 I5 J10:J11 Q9 K6 C14:G28" xr:uid="{00000000-0002-0000-0000-000000000000}"/>
    <dataValidation imeMode="off" allowBlank="1" showInputMessage="1" showErrorMessage="1" sqref="P5 J14:L28 K5" xr:uid="{00000000-0002-0000-0000-000001000000}"/>
    <dataValidation type="list" allowBlank="1" showInputMessage="1" showErrorMessage="1" sqref="P3:Q3" xr:uid="{00000000-0002-0000-0000-000002000000}">
      <formula1>$AC$3:$AC$5</formula1>
    </dataValidation>
    <dataValidation type="list" allowBlank="1" showInputMessage="1" showErrorMessage="1" sqref="Q10:S10" xr:uid="{00000000-0002-0000-0000-000003000000}">
      <formula1>$AB$8:$AB$11</formula1>
    </dataValidation>
    <dataValidation type="list" allowBlank="1" showInputMessage="1" showErrorMessage="1" sqref="P20 P26 P24 P22" xr:uid="{00000000-0002-0000-0000-000004000000}">
      <formula1>$W$23:$W$28</formula1>
    </dataValidation>
    <dataValidation type="list" allowBlank="1" showInputMessage="1" showErrorMessage="1" sqref="B34:C34" xr:uid="{00000000-0002-0000-0000-000005000000}">
      <formula1>$V$30:$V$32</formula1>
    </dataValidation>
    <dataValidation type="list" allowBlank="1" showInputMessage="1" showErrorMessage="1" sqref="J34:L34" xr:uid="{00000000-0002-0000-0000-000006000000}">
      <formula1>$X$30:$X$34</formula1>
    </dataValidation>
  </dataValidations>
  <hyperlinks>
    <hyperlink ref="L36" r:id="rId2" display="honda@kentyumini.jp　　" xr:uid="{00000000-0004-0000-0000-000000000000}"/>
    <hyperlink ref="L37" r:id="rId3" xr:uid="{58DC44D8-B9D3-4471-A09E-8F473DB373D3}"/>
  </hyperlinks>
  <pageMargins left="0.55118110236220474" right="0.19685039370078741" top="0.39370078740157483" bottom="0.27559055118110237" header="0.39370078740157483" footer="0.23622047244094491"/>
  <pageSetup paperSize="9" scale="74" orientation="portrait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/>
    <pageSetUpPr autoPageBreaks="0" fitToPage="1"/>
  </sheetPr>
  <dimension ref="B1:AI41"/>
  <sheetViews>
    <sheetView zoomScale="50" zoomScaleNormal="50" workbookViewId="0">
      <selection activeCell="B1" sqref="B1:AH3"/>
    </sheetView>
  </sheetViews>
  <sheetFormatPr defaultColWidth="10.75" defaultRowHeight="14.25"/>
  <cols>
    <col min="1" max="1" width="1.375" style="32" customWidth="1"/>
    <col min="2" max="2" width="4.125" style="32" customWidth="1"/>
    <col min="3" max="3" width="0.375" style="32" customWidth="1"/>
    <col min="4" max="6" width="4.625" style="32" customWidth="1"/>
    <col min="7" max="7" width="3.125" style="32" customWidth="1"/>
    <col min="8" max="9" width="4.125" style="32" customWidth="1"/>
    <col min="10" max="11" width="7.5" style="32" customWidth="1"/>
    <col min="12" max="12" width="0.5" style="32" customWidth="1"/>
    <col min="13" max="14" width="5.75" style="32" customWidth="1"/>
    <col min="15" max="16" width="6.125" style="32" customWidth="1"/>
    <col min="17" max="17" width="3.75" style="32" customWidth="1"/>
    <col min="18" max="19" width="5.625" style="32" customWidth="1"/>
    <col min="20" max="20" width="4.125" style="32" customWidth="1"/>
    <col min="21" max="25" width="4.75" style="32" customWidth="1"/>
    <col min="26" max="27" width="7.625" style="32" customWidth="1"/>
    <col min="28" max="29" width="5.625" style="32" customWidth="1"/>
    <col min="30" max="31" width="6.125" style="32" customWidth="1"/>
    <col min="32" max="32" width="3.75" style="32" customWidth="1"/>
    <col min="33" max="34" width="5.625" style="32" customWidth="1"/>
    <col min="35" max="35" width="22.875" style="32" customWidth="1"/>
    <col min="36" max="16384" width="10.75" style="32"/>
  </cols>
  <sheetData>
    <row r="1" spans="2:35" ht="34.15" customHeight="1">
      <c r="B1" s="444" t="str">
        <f>IF(参加申込書!B1="","",参加申込書!B1)</f>
        <v>第２５回県中地区Ｕ１２部会新人大会
兼　第１９回郡山西ライオンズクラブ杯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</row>
    <row r="2" spans="2:35" ht="35.450000000000003" customHeight="1"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</row>
    <row r="3" spans="2:35" ht="36.950000000000003" customHeight="1"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</row>
    <row r="4" spans="2:35" ht="27" customHeight="1">
      <c r="B4" s="445" t="s">
        <v>48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</row>
    <row r="5" spans="2:35" ht="8.25" customHeigh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2:35" s="71" customFormat="1" ht="17.25">
      <c r="B6" s="72"/>
      <c r="C6" s="72"/>
      <c r="D6" s="72"/>
      <c r="E6" s="72"/>
      <c r="F6" s="72"/>
      <c r="G6" s="73" t="s">
        <v>72</v>
      </c>
      <c r="H6" s="74"/>
      <c r="I6" s="75" t="s">
        <v>73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2:35" s="71" customFormat="1" ht="8.25" customHeight="1">
      <c r="B7" s="72"/>
      <c r="C7" s="72"/>
      <c r="D7" s="72"/>
      <c r="E7" s="72"/>
      <c r="F7" s="72"/>
      <c r="G7" s="73"/>
      <c r="H7" s="76"/>
      <c r="I7" s="75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</row>
    <row r="8" spans="2:35" s="71" customFormat="1" ht="17.25">
      <c r="B8" s="72"/>
      <c r="C8" s="72"/>
      <c r="D8" s="72"/>
      <c r="E8" s="72"/>
      <c r="F8" s="72"/>
      <c r="G8" s="32"/>
      <c r="H8" s="77"/>
      <c r="I8" s="75" t="s">
        <v>74</v>
      </c>
      <c r="K8" s="32"/>
      <c r="L8" s="3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</row>
    <row r="9" spans="2:35" ht="12" customHeight="1">
      <c r="G9" s="75"/>
      <c r="H9" s="78"/>
    </row>
    <row r="10" spans="2:35" ht="41.1" customHeight="1">
      <c r="B10" s="446" t="s">
        <v>9</v>
      </c>
      <c r="C10" s="447"/>
      <c r="D10" s="447"/>
      <c r="E10" s="447"/>
      <c r="F10" s="447"/>
      <c r="G10" s="447"/>
      <c r="H10" s="447"/>
      <c r="I10" s="447"/>
      <c r="J10" s="451" t="str">
        <f>IF(参加申込書!E3="","",参加申込書!E3)</f>
        <v/>
      </c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3"/>
      <c r="AD10" s="448" t="str">
        <f>IF(参加申込書!P3="","",参加申込書!P3)</f>
        <v/>
      </c>
      <c r="AE10" s="449"/>
      <c r="AF10" s="449"/>
      <c r="AG10" s="449"/>
      <c r="AH10" s="450"/>
      <c r="AI10" s="79"/>
    </row>
    <row r="11" spans="2:35" ht="22.5" customHeight="1">
      <c r="B11" s="478" t="s">
        <v>62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78" t="s">
        <v>49</v>
      </c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91"/>
      <c r="AI11" s="80" t="s">
        <v>71</v>
      </c>
    </row>
    <row r="12" spans="2:35" ht="22.5" customHeight="1">
      <c r="B12" s="489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89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2"/>
      <c r="AI12" s="81" t="s">
        <v>109</v>
      </c>
    </row>
    <row r="13" spans="2:35" ht="25.5" customHeight="1">
      <c r="B13" s="497" t="s">
        <v>63</v>
      </c>
      <c r="C13" s="498"/>
      <c r="D13" s="498"/>
      <c r="E13" s="498"/>
      <c r="F13" s="498"/>
      <c r="G13" s="498"/>
      <c r="H13" s="498"/>
      <c r="I13" s="499"/>
      <c r="J13" s="493" t="str">
        <f>IF(参加申込書!D10="","",参加申込書!D10)</f>
        <v/>
      </c>
      <c r="K13" s="494"/>
      <c r="L13" s="494"/>
      <c r="M13" s="494"/>
      <c r="N13" s="494"/>
      <c r="O13" s="494"/>
      <c r="P13" s="494"/>
      <c r="Q13" s="494"/>
      <c r="R13" s="494"/>
      <c r="S13" s="494"/>
      <c r="T13" s="497" t="s">
        <v>63</v>
      </c>
      <c r="U13" s="498"/>
      <c r="V13" s="498"/>
      <c r="W13" s="498"/>
      <c r="X13" s="498"/>
      <c r="Y13" s="499"/>
      <c r="Z13" s="503"/>
      <c r="AA13" s="504"/>
      <c r="AB13" s="504"/>
      <c r="AC13" s="504"/>
      <c r="AD13" s="504"/>
      <c r="AE13" s="504"/>
      <c r="AF13" s="504"/>
      <c r="AG13" s="504"/>
      <c r="AH13" s="505"/>
      <c r="AI13" s="82"/>
    </row>
    <row r="14" spans="2:35" ht="25.5" customHeight="1">
      <c r="B14" s="500"/>
      <c r="C14" s="501"/>
      <c r="D14" s="501"/>
      <c r="E14" s="501"/>
      <c r="F14" s="501"/>
      <c r="G14" s="501"/>
      <c r="H14" s="501"/>
      <c r="I14" s="502"/>
      <c r="J14" s="495"/>
      <c r="K14" s="496"/>
      <c r="L14" s="496"/>
      <c r="M14" s="496"/>
      <c r="N14" s="496"/>
      <c r="O14" s="496"/>
      <c r="P14" s="496"/>
      <c r="Q14" s="496"/>
      <c r="R14" s="496"/>
      <c r="S14" s="496"/>
      <c r="T14" s="500"/>
      <c r="U14" s="501"/>
      <c r="V14" s="501"/>
      <c r="W14" s="501"/>
      <c r="X14" s="501"/>
      <c r="Y14" s="502"/>
      <c r="Z14" s="506"/>
      <c r="AA14" s="507"/>
      <c r="AB14" s="507"/>
      <c r="AC14" s="507"/>
      <c r="AD14" s="507"/>
      <c r="AE14" s="507"/>
      <c r="AF14" s="507"/>
      <c r="AG14" s="507"/>
      <c r="AH14" s="508"/>
      <c r="AI14" s="83"/>
    </row>
    <row r="15" spans="2:35" ht="26.25" customHeight="1">
      <c r="B15" s="509" t="s">
        <v>50</v>
      </c>
      <c r="C15" s="510"/>
      <c r="D15" s="510"/>
      <c r="E15" s="510"/>
      <c r="F15" s="510"/>
      <c r="G15" s="510"/>
      <c r="H15" s="510"/>
      <c r="I15" s="511"/>
      <c r="J15" s="512" t="str">
        <f>IF(参加申込書!J10="","",参加申込書!J10)</f>
        <v/>
      </c>
      <c r="K15" s="513"/>
      <c r="L15" s="513"/>
      <c r="M15" s="513"/>
      <c r="N15" s="513"/>
      <c r="O15" s="513"/>
      <c r="P15" s="513"/>
      <c r="Q15" s="513"/>
      <c r="R15" s="513"/>
      <c r="S15" s="513"/>
      <c r="T15" s="509" t="s">
        <v>50</v>
      </c>
      <c r="U15" s="510"/>
      <c r="V15" s="510"/>
      <c r="W15" s="510"/>
      <c r="X15" s="510"/>
      <c r="Y15" s="511"/>
      <c r="Z15" s="514"/>
      <c r="AA15" s="515"/>
      <c r="AB15" s="515"/>
      <c r="AC15" s="515"/>
      <c r="AD15" s="515"/>
      <c r="AE15" s="515"/>
      <c r="AF15" s="515"/>
      <c r="AG15" s="515"/>
      <c r="AH15" s="516"/>
      <c r="AI15" s="84"/>
    </row>
    <row r="16" spans="2:35" ht="26.25" customHeight="1">
      <c r="B16" s="500"/>
      <c r="C16" s="501"/>
      <c r="D16" s="501"/>
      <c r="E16" s="501"/>
      <c r="F16" s="501"/>
      <c r="G16" s="501"/>
      <c r="H16" s="501"/>
      <c r="I16" s="502"/>
      <c r="J16" s="495"/>
      <c r="K16" s="496"/>
      <c r="L16" s="496"/>
      <c r="M16" s="496"/>
      <c r="N16" s="496"/>
      <c r="O16" s="496"/>
      <c r="P16" s="496"/>
      <c r="Q16" s="496"/>
      <c r="R16" s="496"/>
      <c r="S16" s="496"/>
      <c r="T16" s="500"/>
      <c r="U16" s="501"/>
      <c r="V16" s="501"/>
      <c r="W16" s="501"/>
      <c r="X16" s="501"/>
      <c r="Y16" s="502"/>
      <c r="Z16" s="506"/>
      <c r="AA16" s="507"/>
      <c r="AB16" s="507"/>
      <c r="AC16" s="507"/>
      <c r="AD16" s="507"/>
      <c r="AE16" s="507"/>
      <c r="AF16" s="507"/>
      <c r="AG16" s="507"/>
      <c r="AH16" s="508"/>
      <c r="AI16" s="83"/>
    </row>
    <row r="17" spans="2:35" ht="26.25" customHeight="1">
      <c r="B17" s="509" t="s">
        <v>51</v>
      </c>
      <c r="C17" s="510"/>
      <c r="D17" s="510"/>
      <c r="E17" s="510"/>
      <c r="F17" s="510"/>
      <c r="G17" s="510"/>
      <c r="H17" s="510"/>
      <c r="I17" s="511"/>
      <c r="J17" s="512" t="str">
        <f>IF(参加申込書!D11="","",参加申込書!D11)</f>
        <v/>
      </c>
      <c r="K17" s="513"/>
      <c r="L17" s="513"/>
      <c r="M17" s="513"/>
      <c r="N17" s="513"/>
      <c r="O17" s="513"/>
      <c r="P17" s="513"/>
      <c r="Q17" s="513"/>
      <c r="R17" s="513"/>
      <c r="S17" s="513"/>
      <c r="T17" s="509" t="s">
        <v>51</v>
      </c>
      <c r="U17" s="510"/>
      <c r="V17" s="510"/>
      <c r="W17" s="510"/>
      <c r="X17" s="510"/>
      <c r="Y17" s="511"/>
      <c r="Z17" s="514"/>
      <c r="AA17" s="515"/>
      <c r="AB17" s="515"/>
      <c r="AC17" s="515"/>
      <c r="AD17" s="515"/>
      <c r="AE17" s="515"/>
      <c r="AF17" s="515"/>
      <c r="AG17" s="515"/>
      <c r="AH17" s="516"/>
      <c r="AI17" s="84"/>
    </row>
    <row r="18" spans="2:35" ht="26.25" customHeight="1">
      <c r="B18" s="500"/>
      <c r="C18" s="501"/>
      <c r="D18" s="501"/>
      <c r="E18" s="501"/>
      <c r="F18" s="501"/>
      <c r="G18" s="501"/>
      <c r="H18" s="501"/>
      <c r="I18" s="502"/>
      <c r="J18" s="495"/>
      <c r="K18" s="496"/>
      <c r="L18" s="496"/>
      <c r="M18" s="496"/>
      <c r="N18" s="496"/>
      <c r="O18" s="496"/>
      <c r="P18" s="496"/>
      <c r="Q18" s="496"/>
      <c r="R18" s="496"/>
      <c r="S18" s="496"/>
      <c r="T18" s="500"/>
      <c r="U18" s="501"/>
      <c r="V18" s="501"/>
      <c r="W18" s="501"/>
      <c r="X18" s="501"/>
      <c r="Y18" s="502"/>
      <c r="Z18" s="506"/>
      <c r="AA18" s="507"/>
      <c r="AB18" s="507"/>
      <c r="AC18" s="507"/>
      <c r="AD18" s="507"/>
      <c r="AE18" s="507"/>
      <c r="AF18" s="507"/>
      <c r="AG18" s="507"/>
      <c r="AH18" s="508"/>
      <c r="AI18" s="85"/>
    </row>
    <row r="19" spans="2:35" ht="26.25" customHeight="1">
      <c r="B19" s="509" t="s">
        <v>52</v>
      </c>
      <c r="C19" s="510"/>
      <c r="D19" s="510"/>
      <c r="E19" s="510"/>
      <c r="F19" s="510"/>
      <c r="G19" s="510"/>
      <c r="H19" s="510"/>
      <c r="I19" s="510"/>
      <c r="J19" s="512" t="str">
        <f>IF(参加申込書!J11="","",参加申込書!J11)</f>
        <v/>
      </c>
      <c r="K19" s="513"/>
      <c r="L19" s="513"/>
      <c r="M19" s="513"/>
      <c r="N19" s="513"/>
      <c r="O19" s="513"/>
      <c r="P19" s="513"/>
      <c r="Q19" s="513"/>
      <c r="R19" s="513"/>
      <c r="S19" s="513"/>
      <c r="T19" s="509" t="s">
        <v>52</v>
      </c>
      <c r="U19" s="510"/>
      <c r="V19" s="510"/>
      <c r="W19" s="510"/>
      <c r="X19" s="510"/>
      <c r="Y19" s="510"/>
      <c r="Z19" s="514"/>
      <c r="AA19" s="515"/>
      <c r="AB19" s="515"/>
      <c r="AC19" s="515"/>
      <c r="AD19" s="515"/>
      <c r="AE19" s="515"/>
      <c r="AF19" s="515"/>
      <c r="AG19" s="515"/>
      <c r="AH19" s="516"/>
      <c r="AI19" s="84"/>
    </row>
    <row r="20" spans="2:35" ht="26.25" customHeight="1">
      <c r="B20" s="497"/>
      <c r="C20" s="498"/>
      <c r="D20" s="498"/>
      <c r="E20" s="498"/>
      <c r="F20" s="498"/>
      <c r="G20" s="498"/>
      <c r="H20" s="498"/>
      <c r="I20" s="498"/>
      <c r="J20" s="493"/>
      <c r="K20" s="494"/>
      <c r="L20" s="494"/>
      <c r="M20" s="494"/>
      <c r="N20" s="494"/>
      <c r="O20" s="494"/>
      <c r="P20" s="494"/>
      <c r="Q20" s="494"/>
      <c r="R20" s="494"/>
      <c r="S20" s="494"/>
      <c r="T20" s="497"/>
      <c r="U20" s="498"/>
      <c r="V20" s="498"/>
      <c r="W20" s="498"/>
      <c r="X20" s="498"/>
      <c r="Y20" s="498"/>
      <c r="Z20" s="503"/>
      <c r="AA20" s="504"/>
      <c r="AB20" s="504"/>
      <c r="AC20" s="504"/>
      <c r="AD20" s="504"/>
      <c r="AE20" s="504"/>
      <c r="AF20" s="504"/>
      <c r="AG20" s="504"/>
      <c r="AH20" s="505"/>
      <c r="AI20" s="85"/>
    </row>
    <row r="21" spans="2:35" ht="49.5" customHeight="1">
      <c r="B21" s="478" t="s">
        <v>53</v>
      </c>
      <c r="C21" s="479"/>
      <c r="D21" s="479"/>
      <c r="E21" s="479"/>
      <c r="F21" s="479"/>
      <c r="G21" s="479"/>
      <c r="H21" s="479"/>
      <c r="I21" s="479"/>
      <c r="J21" s="479"/>
      <c r="K21" s="479"/>
      <c r="L21" s="471"/>
      <c r="M21" s="462" t="s">
        <v>116</v>
      </c>
      <c r="N21" s="463"/>
      <c r="O21" s="86" t="s">
        <v>54</v>
      </c>
      <c r="P21" s="470" t="s">
        <v>55</v>
      </c>
      <c r="Q21" s="471"/>
      <c r="R21" s="474" t="s">
        <v>5</v>
      </c>
      <c r="S21" s="482"/>
      <c r="T21" s="478" t="s">
        <v>64</v>
      </c>
      <c r="U21" s="479"/>
      <c r="V21" s="479"/>
      <c r="W21" s="479"/>
      <c r="X21" s="479"/>
      <c r="Y21" s="479"/>
      <c r="Z21" s="479"/>
      <c r="AA21" s="471"/>
      <c r="AB21" s="462" t="s">
        <v>116</v>
      </c>
      <c r="AC21" s="463"/>
      <c r="AD21" s="86" t="s">
        <v>65</v>
      </c>
      <c r="AE21" s="470" t="s">
        <v>66</v>
      </c>
      <c r="AF21" s="471"/>
      <c r="AG21" s="474" t="s">
        <v>5</v>
      </c>
      <c r="AH21" s="475"/>
      <c r="AI21" s="486" t="s">
        <v>185</v>
      </c>
    </row>
    <row r="22" spans="2:35" ht="49.5" customHeight="1">
      <c r="B22" s="480"/>
      <c r="C22" s="481"/>
      <c r="D22" s="481"/>
      <c r="E22" s="481"/>
      <c r="F22" s="481"/>
      <c r="G22" s="481"/>
      <c r="H22" s="481"/>
      <c r="I22" s="481"/>
      <c r="J22" s="481"/>
      <c r="K22" s="481"/>
      <c r="L22" s="473"/>
      <c r="M22" s="464"/>
      <c r="N22" s="465"/>
      <c r="O22" s="113" t="s">
        <v>67</v>
      </c>
      <c r="P22" s="472"/>
      <c r="Q22" s="473"/>
      <c r="R22" s="476"/>
      <c r="S22" s="483"/>
      <c r="T22" s="480"/>
      <c r="U22" s="481"/>
      <c r="V22" s="481"/>
      <c r="W22" s="481"/>
      <c r="X22" s="481"/>
      <c r="Y22" s="481"/>
      <c r="Z22" s="481"/>
      <c r="AA22" s="473"/>
      <c r="AB22" s="464"/>
      <c r="AC22" s="465"/>
      <c r="AD22" s="113" t="s">
        <v>67</v>
      </c>
      <c r="AE22" s="472"/>
      <c r="AF22" s="473"/>
      <c r="AG22" s="476"/>
      <c r="AH22" s="477"/>
      <c r="AI22" s="486"/>
    </row>
    <row r="23" spans="2:35" s="87" customFormat="1" ht="49.5" customHeight="1">
      <c r="B23" s="88">
        <v>1</v>
      </c>
      <c r="C23" s="89"/>
      <c r="D23" s="90" t="str">
        <f>IF(参加申込書!M14="","",LEFT(RIGHT(参加申込書!M14,3)))</f>
        <v/>
      </c>
      <c r="E23" s="90" t="str">
        <f>IF(参加申込書!M14="","",LEFT(RIGHT(参加申込書!M14,2)))</f>
        <v/>
      </c>
      <c r="F23" s="90" t="str">
        <f>IF(参加申込書!M14="","",LEFT(RIGHT(参加申込書!M14,1)))</f>
        <v/>
      </c>
      <c r="G23" s="469" t="str">
        <f>IF(参加申込書!C14="","",参加申込書!C14)</f>
        <v/>
      </c>
      <c r="H23" s="469"/>
      <c r="I23" s="469"/>
      <c r="J23" s="469"/>
      <c r="K23" s="469"/>
      <c r="L23" s="91"/>
      <c r="M23" s="466">
        <v>4</v>
      </c>
      <c r="N23" s="467"/>
      <c r="O23" s="92" t="str">
        <f>IF(参加申込書!K14="","",参加申込書!K14)</f>
        <v/>
      </c>
      <c r="P23" s="92" t="str">
        <f>IF(参加申込書!J14="","",参加申込書!J14)</f>
        <v/>
      </c>
      <c r="Q23" s="93" t="s">
        <v>56</v>
      </c>
      <c r="R23" s="466" t="str">
        <f>IF(参加申込書!L14="","",参加申込書!L14)</f>
        <v/>
      </c>
      <c r="S23" s="469"/>
      <c r="T23" s="94">
        <v>1</v>
      </c>
      <c r="U23" s="95" t="str">
        <f>IF(AI23="","",LEFT(RIGHT(AI23,3)))</f>
        <v/>
      </c>
      <c r="V23" s="95" t="str">
        <f>IF(AI23="","",LEFT(RIGHT(AI23,2)))</f>
        <v/>
      </c>
      <c r="W23" s="95" t="str">
        <f>IF(AI23="","",LEFT(RIGHT(AI23,1)))</f>
        <v/>
      </c>
      <c r="X23" s="441"/>
      <c r="Y23" s="442"/>
      <c r="Z23" s="442"/>
      <c r="AA23" s="443"/>
      <c r="AB23" s="466">
        <v>4</v>
      </c>
      <c r="AC23" s="467"/>
      <c r="AD23" s="96"/>
      <c r="AE23" s="96"/>
      <c r="AF23" s="93" t="s">
        <v>56</v>
      </c>
      <c r="AG23" s="484"/>
      <c r="AH23" s="485"/>
      <c r="AI23" s="97"/>
    </row>
    <row r="24" spans="2:35" s="87" customFormat="1" ht="49.5" customHeight="1">
      <c r="B24" s="98">
        <v>2</v>
      </c>
      <c r="C24" s="99"/>
      <c r="D24" s="90" t="str">
        <f>IF(参加申込書!M15="","",LEFT(RIGHT(参加申込書!M15,3)))</f>
        <v/>
      </c>
      <c r="E24" s="90" t="str">
        <f>IF(参加申込書!M15="","",LEFT(RIGHT(参加申込書!M15,2)))</f>
        <v/>
      </c>
      <c r="F24" s="90" t="str">
        <f>IF(参加申込書!M15="","",LEFT(RIGHT(参加申込書!M15,1)))</f>
        <v/>
      </c>
      <c r="G24" s="455" t="str">
        <f>IF(参加申込書!C15="","",参加申込書!C15)</f>
        <v/>
      </c>
      <c r="H24" s="455"/>
      <c r="I24" s="455"/>
      <c r="J24" s="455"/>
      <c r="K24" s="455"/>
      <c r="L24" s="100"/>
      <c r="M24" s="454">
        <v>5</v>
      </c>
      <c r="N24" s="468"/>
      <c r="O24" s="101" t="str">
        <f>IF(参加申込書!K15="","",参加申込書!K15)</f>
        <v/>
      </c>
      <c r="P24" s="101" t="str">
        <f>IF(参加申込書!J15="","",参加申込書!J15)</f>
        <v/>
      </c>
      <c r="Q24" s="102" t="s">
        <v>56</v>
      </c>
      <c r="R24" s="454" t="str">
        <f>IF(参加申込書!L15="","",参加申込書!L15)</f>
        <v/>
      </c>
      <c r="S24" s="455"/>
      <c r="T24" s="103">
        <v>2</v>
      </c>
      <c r="U24" s="95" t="str">
        <f t="shared" ref="U24:U37" si="0">IF(AI24="","",LEFT(RIGHT(AI24,3)))</f>
        <v/>
      </c>
      <c r="V24" s="95" t="str">
        <f t="shared" ref="V24:V37" si="1">IF(AI24="","",LEFT(RIGHT(AI24,2)))</f>
        <v/>
      </c>
      <c r="W24" s="95" t="str">
        <f>IF(AI24="","",LEFT(RIGHT(AI24,1)))</f>
        <v/>
      </c>
      <c r="X24" s="441"/>
      <c r="Y24" s="442"/>
      <c r="Z24" s="442"/>
      <c r="AA24" s="443"/>
      <c r="AB24" s="454">
        <v>5</v>
      </c>
      <c r="AC24" s="468"/>
      <c r="AD24" s="104"/>
      <c r="AE24" s="104"/>
      <c r="AF24" s="102" t="s">
        <v>56</v>
      </c>
      <c r="AG24" s="456"/>
      <c r="AH24" s="457"/>
      <c r="AI24" s="105"/>
    </row>
    <row r="25" spans="2:35" s="87" customFormat="1" ht="49.5" customHeight="1">
      <c r="B25" s="98">
        <v>3</v>
      </c>
      <c r="C25" s="99"/>
      <c r="D25" s="90" t="str">
        <f>IF(参加申込書!M16="","",LEFT(RIGHT(参加申込書!M16,3)))</f>
        <v/>
      </c>
      <c r="E25" s="90" t="str">
        <f>IF(参加申込書!M16="","",LEFT(RIGHT(参加申込書!M16,2)))</f>
        <v/>
      </c>
      <c r="F25" s="90" t="str">
        <f>IF(参加申込書!M16="","",LEFT(RIGHT(参加申込書!M16,1)))</f>
        <v/>
      </c>
      <c r="G25" s="455" t="str">
        <f>IF(参加申込書!C16="","",参加申込書!C16)</f>
        <v/>
      </c>
      <c r="H25" s="455"/>
      <c r="I25" s="455"/>
      <c r="J25" s="455"/>
      <c r="K25" s="455"/>
      <c r="L25" s="100"/>
      <c r="M25" s="454">
        <v>6</v>
      </c>
      <c r="N25" s="468"/>
      <c r="O25" s="101" t="str">
        <f>IF(参加申込書!K16="","",参加申込書!K16)</f>
        <v/>
      </c>
      <c r="P25" s="101" t="str">
        <f>IF(参加申込書!J16="","",参加申込書!J16)</f>
        <v/>
      </c>
      <c r="Q25" s="102" t="s">
        <v>56</v>
      </c>
      <c r="R25" s="454" t="str">
        <f>IF(参加申込書!L16="","",参加申込書!L16)</f>
        <v/>
      </c>
      <c r="S25" s="455"/>
      <c r="T25" s="103">
        <v>3</v>
      </c>
      <c r="U25" s="95" t="str">
        <f t="shared" si="0"/>
        <v/>
      </c>
      <c r="V25" s="95" t="str">
        <f t="shared" si="1"/>
        <v/>
      </c>
      <c r="W25" s="95" t="str">
        <f t="shared" ref="W25:W37" si="2">IF(AI25="","",LEFT(RIGHT(AI25,1)))</f>
        <v/>
      </c>
      <c r="X25" s="441"/>
      <c r="Y25" s="442"/>
      <c r="Z25" s="442"/>
      <c r="AA25" s="443"/>
      <c r="AB25" s="454">
        <v>6</v>
      </c>
      <c r="AC25" s="468"/>
      <c r="AD25" s="104"/>
      <c r="AE25" s="104"/>
      <c r="AF25" s="102" t="s">
        <v>56</v>
      </c>
      <c r="AG25" s="456"/>
      <c r="AH25" s="457"/>
      <c r="AI25" s="105"/>
    </row>
    <row r="26" spans="2:35" s="87" customFormat="1" ht="49.5" customHeight="1">
      <c r="B26" s="98">
        <v>4</v>
      </c>
      <c r="C26" s="99"/>
      <c r="D26" s="90" t="str">
        <f>IF(参加申込書!M17="","",LEFT(RIGHT(参加申込書!M17,3)))</f>
        <v/>
      </c>
      <c r="E26" s="90" t="str">
        <f>IF(参加申込書!M17="","",LEFT(RIGHT(参加申込書!M17,2)))</f>
        <v/>
      </c>
      <c r="F26" s="90" t="str">
        <f>IF(参加申込書!M17="","",LEFT(RIGHT(参加申込書!M17,1)))</f>
        <v/>
      </c>
      <c r="G26" s="455" t="str">
        <f>IF(参加申込書!C17="","",参加申込書!C17)</f>
        <v/>
      </c>
      <c r="H26" s="455"/>
      <c r="I26" s="455"/>
      <c r="J26" s="455"/>
      <c r="K26" s="455"/>
      <c r="L26" s="100"/>
      <c r="M26" s="454">
        <v>7</v>
      </c>
      <c r="N26" s="468"/>
      <c r="O26" s="101" t="str">
        <f>IF(参加申込書!K17="","",参加申込書!K17)</f>
        <v/>
      </c>
      <c r="P26" s="101" t="str">
        <f>IF(参加申込書!J17="","",参加申込書!J17)</f>
        <v/>
      </c>
      <c r="Q26" s="102" t="s">
        <v>56</v>
      </c>
      <c r="R26" s="454" t="str">
        <f>IF(参加申込書!L17="","",参加申込書!L17)</f>
        <v/>
      </c>
      <c r="S26" s="455"/>
      <c r="T26" s="103">
        <v>4</v>
      </c>
      <c r="U26" s="95" t="str">
        <f t="shared" si="0"/>
        <v/>
      </c>
      <c r="V26" s="95" t="str">
        <f t="shared" si="1"/>
        <v/>
      </c>
      <c r="W26" s="95" t="str">
        <f t="shared" si="2"/>
        <v/>
      </c>
      <c r="X26" s="441"/>
      <c r="Y26" s="442"/>
      <c r="Z26" s="442"/>
      <c r="AA26" s="443"/>
      <c r="AB26" s="454">
        <v>7</v>
      </c>
      <c r="AC26" s="468"/>
      <c r="AD26" s="104"/>
      <c r="AE26" s="104"/>
      <c r="AF26" s="102" t="s">
        <v>56</v>
      </c>
      <c r="AG26" s="456"/>
      <c r="AH26" s="457"/>
      <c r="AI26" s="105"/>
    </row>
    <row r="27" spans="2:35" s="87" customFormat="1" ht="49.5" customHeight="1">
      <c r="B27" s="98">
        <v>5</v>
      </c>
      <c r="C27" s="99"/>
      <c r="D27" s="90" t="str">
        <f>IF(参加申込書!M18="","",LEFT(RIGHT(参加申込書!M18,3)))</f>
        <v/>
      </c>
      <c r="E27" s="90" t="str">
        <f>IF(参加申込書!M18="","",LEFT(RIGHT(参加申込書!M18,2)))</f>
        <v/>
      </c>
      <c r="F27" s="90" t="str">
        <f>IF(参加申込書!M18="","",LEFT(RIGHT(参加申込書!M18,1)))</f>
        <v/>
      </c>
      <c r="G27" s="455" t="str">
        <f>IF(参加申込書!C18="","",参加申込書!C18)</f>
        <v/>
      </c>
      <c r="H27" s="455"/>
      <c r="I27" s="455"/>
      <c r="J27" s="455"/>
      <c r="K27" s="455"/>
      <c r="L27" s="100"/>
      <c r="M27" s="454">
        <v>8</v>
      </c>
      <c r="N27" s="468"/>
      <c r="O27" s="101" t="str">
        <f>IF(参加申込書!K18="","",参加申込書!K18)</f>
        <v/>
      </c>
      <c r="P27" s="101" t="str">
        <f>IF(参加申込書!J18="","",参加申込書!J18)</f>
        <v/>
      </c>
      <c r="Q27" s="102" t="s">
        <v>56</v>
      </c>
      <c r="R27" s="454" t="str">
        <f>IF(参加申込書!L18="","",参加申込書!L18)</f>
        <v/>
      </c>
      <c r="S27" s="455"/>
      <c r="T27" s="103">
        <v>5</v>
      </c>
      <c r="U27" s="95" t="str">
        <f t="shared" si="0"/>
        <v/>
      </c>
      <c r="V27" s="95" t="str">
        <f t="shared" si="1"/>
        <v/>
      </c>
      <c r="W27" s="95" t="str">
        <f t="shared" si="2"/>
        <v/>
      </c>
      <c r="X27" s="441"/>
      <c r="Y27" s="442"/>
      <c r="Z27" s="442"/>
      <c r="AA27" s="443"/>
      <c r="AB27" s="454">
        <v>8</v>
      </c>
      <c r="AC27" s="468"/>
      <c r="AD27" s="104"/>
      <c r="AE27" s="104"/>
      <c r="AF27" s="102" t="s">
        <v>56</v>
      </c>
      <c r="AG27" s="456"/>
      <c r="AH27" s="457"/>
      <c r="AI27" s="105"/>
    </row>
    <row r="28" spans="2:35" s="87" customFormat="1" ht="49.5" customHeight="1">
      <c r="B28" s="98">
        <v>6</v>
      </c>
      <c r="C28" s="99"/>
      <c r="D28" s="90" t="str">
        <f>IF(参加申込書!M19="","",LEFT(RIGHT(参加申込書!M19,3)))</f>
        <v/>
      </c>
      <c r="E28" s="90" t="str">
        <f>IF(参加申込書!M19="","",LEFT(RIGHT(参加申込書!M19,2)))</f>
        <v/>
      </c>
      <c r="F28" s="90" t="str">
        <f>IF(参加申込書!M19="","",LEFT(RIGHT(参加申込書!M19,1)))</f>
        <v/>
      </c>
      <c r="G28" s="455" t="str">
        <f>IF(参加申込書!C19="","",参加申込書!C19)</f>
        <v/>
      </c>
      <c r="H28" s="455"/>
      <c r="I28" s="455"/>
      <c r="J28" s="455"/>
      <c r="K28" s="455"/>
      <c r="L28" s="100"/>
      <c r="M28" s="454">
        <v>9</v>
      </c>
      <c r="N28" s="468"/>
      <c r="O28" s="101" t="str">
        <f>IF(参加申込書!K19="","",参加申込書!K19)</f>
        <v/>
      </c>
      <c r="P28" s="101" t="str">
        <f>IF(参加申込書!J19="","",参加申込書!J19)</f>
        <v/>
      </c>
      <c r="Q28" s="102" t="s">
        <v>56</v>
      </c>
      <c r="R28" s="454" t="str">
        <f>IF(参加申込書!L19="","",参加申込書!L19)</f>
        <v/>
      </c>
      <c r="S28" s="455"/>
      <c r="T28" s="103">
        <v>6</v>
      </c>
      <c r="U28" s="95" t="str">
        <f t="shared" si="0"/>
        <v/>
      </c>
      <c r="V28" s="95" t="str">
        <f t="shared" si="1"/>
        <v/>
      </c>
      <c r="W28" s="95" t="str">
        <f t="shared" si="2"/>
        <v/>
      </c>
      <c r="X28" s="441"/>
      <c r="Y28" s="442"/>
      <c r="Z28" s="442"/>
      <c r="AA28" s="443"/>
      <c r="AB28" s="454">
        <v>9</v>
      </c>
      <c r="AC28" s="468"/>
      <c r="AD28" s="104"/>
      <c r="AE28" s="104"/>
      <c r="AF28" s="102" t="s">
        <v>56</v>
      </c>
      <c r="AG28" s="456"/>
      <c r="AH28" s="457"/>
      <c r="AI28" s="105"/>
    </row>
    <row r="29" spans="2:35" s="87" customFormat="1" ht="49.5" customHeight="1">
      <c r="B29" s="98">
        <v>7</v>
      </c>
      <c r="C29" s="99"/>
      <c r="D29" s="90" t="str">
        <f>IF(参加申込書!M20="","",LEFT(RIGHT(参加申込書!M20,3)))</f>
        <v/>
      </c>
      <c r="E29" s="90" t="str">
        <f>IF(参加申込書!M20="","",LEFT(RIGHT(参加申込書!M20,2)))</f>
        <v/>
      </c>
      <c r="F29" s="90" t="str">
        <f>IF(参加申込書!M20="","",LEFT(RIGHT(参加申込書!M20,1)))</f>
        <v/>
      </c>
      <c r="G29" s="455" t="str">
        <f>IF(参加申込書!C20="","",参加申込書!C20)</f>
        <v/>
      </c>
      <c r="H29" s="455"/>
      <c r="I29" s="455"/>
      <c r="J29" s="455"/>
      <c r="K29" s="455"/>
      <c r="L29" s="100"/>
      <c r="M29" s="454">
        <v>10</v>
      </c>
      <c r="N29" s="468"/>
      <c r="O29" s="101" t="str">
        <f>IF(参加申込書!K20="","",参加申込書!K20)</f>
        <v/>
      </c>
      <c r="P29" s="101" t="str">
        <f>IF(参加申込書!J20="","",参加申込書!J20)</f>
        <v/>
      </c>
      <c r="Q29" s="102" t="s">
        <v>56</v>
      </c>
      <c r="R29" s="454" t="str">
        <f>IF(参加申込書!L20="","",参加申込書!L20)</f>
        <v/>
      </c>
      <c r="S29" s="455"/>
      <c r="T29" s="103">
        <v>7</v>
      </c>
      <c r="U29" s="95" t="str">
        <f t="shared" si="0"/>
        <v/>
      </c>
      <c r="V29" s="95" t="str">
        <f t="shared" si="1"/>
        <v/>
      </c>
      <c r="W29" s="95" t="str">
        <f t="shared" si="2"/>
        <v/>
      </c>
      <c r="X29" s="441"/>
      <c r="Y29" s="442"/>
      <c r="Z29" s="442"/>
      <c r="AA29" s="443"/>
      <c r="AB29" s="454">
        <v>10</v>
      </c>
      <c r="AC29" s="468"/>
      <c r="AD29" s="104"/>
      <c r="AE29" s="104"/>
      <c r="AF29" s="102" t="s">
        <v>56</v>
      </c>
      <c r="AG29" s="456"/>
      <c r="AH29" s="457"/>
      <c r="AI29" s="105"/>
    </row>
    <row r="30" spans="2:35" s="87" customFormat="1" ht="49.5" customHeight="1">
      <c r="B30" s="98">
        <v>8</v>
      </c>
      <c r="C30" s="99"/>
      <c r="D30" s="90" t="str">
        <f>IF(参加申込書!M21="","",LEFT(RIGHT(参加申込書!M21,3)))</f>
        <v/>
      </c>
      <c r="E30" s="90" t="str">
        <f>IF(参加申込書!M21="","",LEFT(RIGHT(参加申込書!M21,2)))</f>
        <v/>
      </c>
      <c r="F30" s="90" t="str">
        <f>IF(参加申込書!M21="","",LEFT(RIGHT(参加申込書!M21,1)))</f>
        <v/>
      </c>
      <c r="G30" s="455" t="str">
        <f>IF(参加申込書!C21="","",参加申込書!C21)</f>
        <v/>
      </c>
      <c r="H30" s="455"/>
      <c r="I30" s="455"/>
      <c r="J30" s="455"/>
      <c r="K30" s="455"/>
      <c r="L30" s="100"/>
      <c r="M30" s="454">
        <v>11</v>
      </c>
      <c r="N30" s="468"/>
      <c r="O30" s="101" t="str">
        <f>IF(参加申込書!K21="","",参加申込書!K21)</f>
        <v/>
      </c>
      <c r="P30" s="101" t="str">
        <f>IF(参加申込書!J21="","",参加申込書!J21)</f>
        <v/>
      </c>
      <c r="Q30" s="102" t="s">
        <v>56</v>
      </c>
      <c r="R30" s="454" t="str">
        <f>IF(参加申込書!L21="","",参加申込書!L21)</f>
        <v/>
      </c>
      <c r="S30" s="455"/>
      <c r="T30" s="103">
        <v>8</v>
      </c>
      <c r="U30" s="95" t="str">
        <f t="shared" si="0"/>
        <v/>
      </c>
      <c r="V30" s="95" t="str">
        <f t="shared" si="1"/>
        <v/>
      </c>
      <c r="W30" s="95" t="str">
        <f t="shared" si="2"/>
        <v/>
      </c>
      <c r="X30" s="441"/>
      <c r="Y30" s="442"/>
      <c r="Z30" s="442"/>
      <c r="AA30" s="443"/>
      <c r="AB30" s="454">
        <v>11</v>
      </c>
      <c r="AC30" s="468"/>
      <c r="AD30" s="104"/>
      <c r="AE30" s="104"/>
      <c r="AF30" s="102" t="s">
        <v>56</v>
      </c>
      <c r="AG30" s="456"/>
      <c r="AH30" s="457"/>
      <c r="AI30" s="105"/>
    </row>
    <row r="31" spans="2:35" s="87" customFormat="1" ht="49.5" customHeight="1">
      <c r="B31" s="98">
        <v>9</v>
      </c>
      <c r="C31" s="99"/>
      <c r="D31" s="90" t="str">
        <f>IF(参加申込書!M22="","",LEFT(RIGHT(参加申込書!M22,3)))</f>
        <v/>
      </c>
      <c r="E31" s="90" t="str">
        <f>IF(参加申込書!M22="","",LEFT(RIGHT(参加申込書!M22,2)))</f>
        <v/>
      </c>
      <c r="F31" s="90" t="str">
        <f>IF(参加申込書!M22="","",LEFT(RIGHT(参加申込書!M22,1)))</f>
        <v/>
      </c>
      <c r="G31" s="455" t="str">
        <f>IF(参加申込書!C22="","",参加申込書!C22)</f>
        <v/>
      </c>
      <c r="H31" s="455"/>
      <c r="I31" s="455"/>
      <c r="J31" s="455"/>
      <c r="K31" s="455"/>
      <c r="L31" s="100"/>
      <c r="M31" s="454">
        <v>12</v>
      </c>
      <c r="N31" s="468"/>
      <c r="O31" s="101" t="str">
        <f>IF(参加申込書!K22="","",参加申込書!K22)</f>
        <v/>
      </c>
      <c r="P31" s="101" t="str">
        <f>IF(参加申込書!J22="","",参加申込書!J22)</f>
        <v/>
      </c>
      <c r="Q31" s="102" t="s">
        <v>56</v>
      </c>
      <c r="R31" s="454" t="str">
        <f>IF(参加申込書!L22="","",参加申込書!L22)</f>
        <v/>
      </c>
      <c r="S31" s="455"/>
      <c r="T31" s="103">
        <v>9</v>
      </c>
      <c r="U31" s="95" t="str">
        <f t="shared" si="0"/>
        <v/>
      </c>
      <c r="V31" s="95" t="str">
        <f t="shared" si="1"/>
        <v/>
      </c>
      <c r="W31" s="95" t="str">
        <f t="shared" si="2"/>
        <v/>
      </c>
      <c r="X31" s="441"/>
      <c r="Y31" s="442"/>
      <c r="Z31" s="442"/>
      <c r="AA31" s="443"/>
      <c r="AB31" s="454">
        <v>12</v>
      </c>
      <c r="AC31" s="468"/>
      <c r="AD31" s="104"/>
      <c r="AE31" s="104"/>
      <c r="AF31" s="102" t="s">
        <v>56</v>
      </c>
      <c r="AG31" s="456"/>
      <c r="AH31" s="457"/>
      <c r="AI31" s="105"/>
    </row>
    <row r="32" spans="2:35" s="87" customFormat="1" ht="49.5" customHeight="1">
      <c r="B32" s="98">
        <v>10</v>
      </c>
      <c r="C32" s="99"/>
      <c r="D32" s="90" t="str">
        <f>IF(参加申込書!M23="","",LEFT(RIGHT(参加申込書!M23,3)))</f>
        <v/>
      </c>
      <c r="E32" s="90" t="str">
        <f>IF(参加申込書!M23="","",LEFT(RIGHT(参加申込書!M23,2)))</f>
        <v/>
      </c>
      <c r="F32" s="90" t="str">
        <f>IF(参加申込書!M23="","",LEFT(RIGHT(参加申込書!M23,1)))</f>
        <v/>
      </c>
      <c r="G32" s="455" t="str">
        <f>IF(参加申込書!C23="","",参加申込書!C23)</f>
        <v/>
      </c>
      <c r="H32" s="455"/>
      <c r="I32" s="455"/>
      <c r="J32" s="455"/>
      <c r="K32" s="455"/>
      <c r="L32" s="100"/>
      <c r="M32" s="454">
        <v>13</v>
      </c>
      <c r="N32" s="468"/>
      <c r="O32" s="101" t="str">
        <f>IF(参加申込書!K23="","",参加申込書!K23)</f>
        <v/>
      </c>
      <c r="P32" s="101" t="str">
        <f>IF(参加申込書!J23="","",参加申込書!J23)</f>
        <v/>
      </c>
      <c r="Q32" s="102" t="s">
        <v>56</v>
      </c>
      <c r="R32" s="454" t="str">
        <f>IF(参加申込書!L23="","",参加申込書!L23)</f>
        <v/>
      </c>
      <c r="S32" s="455"/>
      <c r="T32" s="103">
        <v>10</v>
      </c>
      <c r="U32" s="95" t="str">
        <f t="shared" si="0"/>
        <v/>
      </c>
      <c r="V32" s="95" t="str">
        <f t="shared" si="1"/>
        <v/>
      </c>
      <c r="W32" s="95" t="str">
        <f t="shared" si="2"/>
        <v/>
      </c>
      <c r="X32" s="441"/>
      <c r="Y32" s="442"/>
      <c r="Z32" s="442"/>
      <c r="AA32" s="443"/>
      <c r="AB32" s="454">
        <v>13</v>
      </c>
      <c r="AC32" s="468"/>
      <c r="AD32" s="104"/>
      <c r="AE32" s="104"/>
      <c r="AF32" s="102" t="s">
        <v>56</v>
      </c>
      <c r="AG32" s="456"/>
      <c r="AH32" s="457"/>
      <c r="AI32" s="105"/>
    </row>
    <row r="33" spans="2:35" s="87" customFormat="1" ht="49.5" customHeight="1">
      <c r="B33" s="98">
        <v>11</v>
      </c>
      <c r="C33" s="99"/>
      <c r="D33" s="90" t="str">
        <f>IF(参加申込書!M24="","",LEFT(RIGHT(参加申込書!M24,3)))</f>
        <v/>
      </c>
      <c r="E33" s="90" t="str">
        <f>IF(参加申込書!M24="","",LEFT(RIGHT(参加申込書!M24,2)))</f>
        <v/>
      </c>
      <c r="F33" s="90" t="str">
        <f>IF(参加申込書!M24="","",LEFT(RIGHT(参加申込書!M24,1)))</f>
        <v/>
      </c>
      <c r="G33" s="455" t="str">
        <f>IF(参加申込書!C24="","",参加申込書!C24)</f>
        <v/>
      </c>
      <c r="H33" s="455"/>
      <c r="I33" s="455"/>
      <c r="J33" s="455"/>
      <c r="K33" s="455"/>
      <c r="L33" s="100"/>
      <c r="M33" s="454">
        <v>14</v>
      </c>
      <c r="N33" s="468"/>
      <c r="O33" s="101" t="str">
        <f>IF(参加申込書!K24="","",参加申込書!K24)</f>
        <v/>
      </c>
      <c r="P33" s="101" t="str">
        <f>IF(参加申込書!J24="","",参加申込書!J24)</f>
        <v/>
      </c>
      <c r="Q33" s="102" t="s">
        <v>56</v>
      </c>
      <c r="R33" s="454" t="str">
        <f>IF(参加申込書!L24="","",参加申込書!L24)</f>
        <v/>
      </c>
      <c r="S33" s="455"/>
      <c r="T33" s="103">
        <v>11</v>
      </c>
      <c r="U33" s="95" t="str">
        <f t="shared" si="0"/>
        <v/>
      </c>
      <c r="V33" s="95" t="str">
        <f t="shared" si="1"/>
        <v/>
      </c>
      <c r="W33" s="95" t="str">
        <f t="shared" si="2"/>
        <v/>
      </c>
      <c r="X33" s="441"/>
      <c r="Y33" s="442"/>
      <c r="Z33" s="442"/>
      <c r="AA33" s="443"/>
      <c r="AB33" s="454">
        <v>14</v>
      </c>
      <c r="AC33" s="468"/>
      <c r="AD33" s="104"/>
      <c r="AE33" s="104"/>
      <c r="AF33" s="102" t="s">
        <v>56</v>
      </c>
      <c r="AG33" s="456"/>
      <c r="AH33" s="457"/>
      <c r="AI33" s="105"/>
    </row>
    <row r="34" spans="2:35" s="87" customFormat="1" ht="49.5" customHeight="1">
      <c r="B34" s="98">
        <v>12</v>
      </c>
      <c r="C34" s="99"/>
      <c r="D34" s="90" t="str">
        <f>IF(参加申込書!M25="","",LEFT(RIGHT(参加申込書!M25,3)))</f>
        <v/>
      </c>
      <c r="E34" s="90" t="str">
        <f>IF(参加申込書!M25="","",LEFT(RIGHT(参加申込書!M25,2)))</f>
        <v/>
      </c>
      <c r="F34" s="90" t="str">
        <f>IF(参加申込書!M25="","",LEFT(RIGHT(参加申込書!M25,1)))</f>
        <v/>
      </c>
      <c r="G34" s="455" t="str">
        <f>IF(参加申込書!C25="","",参加申込書!C25)</f>
        <v/>
      </c>
      <c r="H34" s="455"/>
      <c r="I34" s="455"/>
      <c r="J34" s="455"/>
      <c r="K34" s="455"/>
      <c r="L34" s="100"/>
      <c r="M34" s="454">
        <v>15</v>
      </c>
      <c r="N34" s="468"/>
      <c r="O34" s="101" t="str">
        <f>IF(参加申込書!K25="","",参加申込書!K25)</f>
        <v/>
      </c>
      <c r="P34" s="101" t="str">
        <f>IF(参加申込書!J25="","",参加申込書!J25)</f>
        <v/>
      </c>
      <c r="Q34" s="102" t="s">
        <v>56</v>
      </c>
      <c r="R34" s="454" t="str">
        <f>IF(参加申込書!L25="","",参加申込書!L25)</f>
        <v/>
      </c>
      <c r="S34" s="455"/>
      <c r="T34" s="103">
        <v>12</v>
      </c>
      <c r="U34" s="95" t="str">
        <f t="shared" si="0"/>
        <v/>
      </c>
      <c r="V34" s="95" t="str">
        <f t="shared" si="1"/>
        <v/>
      </c>
      <c r="W34" s="95" t="str">
        <f t="shared" si="2"/>
        <v/>
      </c>
      <c r="X34" s="441"/>
      <c r="Y34" s="442"/>
      <c r="Z34" s="442"/>
      <c r="AA34" s="443"/>
      <c r="AB34" s="454">
        <v>15</v>
      </c>
      <c r="AC34" s="468"/>
      <c r="AD34" s="104"/>
      <c r="AE34" s="104"/>
      <c r="AF34" s="102" t="s">
        <v>56</v>
      </c>
      <c r="AG34" s="456"/>
      <c r="AH34" s="457"/>
      <c r="AI34" s="105"/>
    </row>
    <row r="35" spans="2:35" s="87" customFormat="1" ht="49.5" customHeight="1">
      <c r="B35" s="98">
        <v>13</v>
      </c>
      <c r="C35" s="99"/>
      <c r="D35" s="90" t="str">
        <f>IF(参加申込書!M26="","",LEFT(RIGHT(参加申込書!M26,3)))</f>
        <v/>
      </c>
      <c r="E35" s="90" t="str">
        <f>IF(参加申込書!M26="","",LEFT(RIGHT(参加申込書!M26,2)))</f>
        <v/>
      </c>
      <c r="F35" s="90" t="str">
        <f>IF(参加申込書!M26="","",LEFT(RIGHT(参加申込書!M26,1)))</f>
        <v/>
      </c>
      <c r="G35" s="455" t="str">
        <f>IF(参加申込書!C26="","",参加申込書!C26)</f>
        <v/>
      </c>
      <c r="H35" s="455"/>
      <c r="I35" s="455"/>
      <c r="J35" s="455"/>
      <c r="K35" s="455"/>
      <c r="L35" s="100"/>
      <c r="M35" s="454">
        <v>16</v>
      </c>
      <c r="N35" s="468"/>
      <c r="O35" s="101" t="str">
        <f>IF(参加申込書!K26="","",参加申込書!K26)</f>
        <v/>
      </c>
      <c r="P35" s="101" t="str">
        <f>IF(参加申込書!J26="","",参加申込書!J26)</f>
        <v/>
      </c>
      <c r="Q35" s="102" t="s">
        <v>56</v>
      </c>
      <c r="R35" s="454" t="str">
        <f>IF(参加申込書!L26="","",参加申込書!L26)</f>
        <v/>
      </c>
      <c r="S35" s="455"/>
      <c r="T35" s="103">
        <v>13</v>
      </c>
      <c r="U35" s="95" t="str">
        <f t="shared" si="0"/>
        <v/>
      </c>
      <c r="V35" s="95" t="str">
        <f t="shared" si="1"/>
        <v/>
      </c>
      <c r="W35" s="95" t="str">
        <f t="shared" si="2"/>
        <v/>
      </c>
      <c r="X35" s="441"/>
      <c r="Y35" s="442"/>
      <c r="Z35" s="442"/>
      <c r="AA35" s="443"/>
      <c r="AB35" s="454">
        <v>16</v>
      </c>
      <c r="AC35" s="468"/>
      <c r="AD35" s="104"/>
      <c r="AE35" s="104"/>
      <c r="AF35" s="102" t="s">
        <v>56</v>
      </c>
      <c r="AG35" s="456"/>
      <c r="AH35" s="457"/>
      <c r="AI35" s="105"/>
    </row>
    <row r="36" spans="2:35" s="87" customFormat="1" ht="49.5" customHeight="1">
      <c r="B36" s="98">
        <v>14</v>
      </c>
      <c r="C36" s="99"/>
      <c r="D36" s="90" t="str">
        <f>IF(参加申込書!M27="","",LEFT(RIGHT(参加申込書!M27,3)))</f>
        <v/>
      </c>
      <c r="E36" s="90" t="str">
        <f>IF(参加申込書!M27="","",LEFT(RIGHT(参加申込書!M27,2)))</f>
        <v/>
      </c>
      <c r="F36" s="90" t="str">
        <f>IF(参加申込書!M27="","",LEFT(RIGHT(参加申込書!M27,1)))</f>
        <v/>
      </c>
      <c r="G36" s="455" t="str">
        <f>IF(参加申込書!C27="","",参加申込書!C27)</f>
        <v/>
      </c>
      <c r="H36" s="455"/>
      <c r="I36" s="455"/>
      <c r="J36" s="455"/>
      <c r="K36" s="455"/>
      <c r="L36" s="100"/>
      <c r="M36" s="454">
        <v>17</v>
      </c>
      <c r="N36" s="468"/>
      <c r="O36" s="101" t="str">
        <f>IF(参加申込書!K27="","",参加申込書!K27)</f>
        <v/>
      </c>
      <c r="P36" s="101" t="str">
        <f>IF(参加申込書!J27="","",参加申込書!J27)</f>
        <v/>
      </c>
      <c r="Q36" s="102" t="s">
        <v>56</v>
      </c>
      <c r="R36" s="454" t="str">
        <f>IF(参加申込書!L27="","",参加申込書!L27)</f>
        <v/>
      </c>
      <c r="S36" s="455"/>
      <c r="T36" s="103">
        <v>14</v>
      </c>
      <c r="U36" s="95" t="str">
        <f>IF(AI36="","",LEFT(RIGHT(AI36,3)))</f>
        <v/>
      </c>
      <c r="V36" s="95" t="str">
        <f>IF(AI36="","",LEFT(RIGHT(AI36,2)))</f>
        <v/>
      </c>
      <c r="W36" s="95" t="str">
        <f>IF(AI36="","",LEFT(RIGHT(AI36,1)))</f>
        <v/>
      </c>
      <c r="X36" s="441"/>
      <c r="Y36" s="442"/>
      <c r="Z36" s="442"/>
      <c r="AA36" s="443"/>
      <c r="AB36" s="454">
        <v>17</v>
      </c>
      <c r="AC36" s="468"/>
      <c r="AD36" s="104"/>
      <c r="AE36" s="104"/>
      <c r="AF36" s="102" t="s">
        <v>56</v>
      </c>
      <c r="AG36" s="456"/>
      <c r="AH36" s="457"/>
      <c r="AI36" s="105"/>
    </row>
    <row r="37" spans="2:35" s="87" customFormat="1" ht="49.5" customHeight="1">
      <c r="B37" s="106">
        <v>15</v>
      </c>
      <c r="C37" s="107"/>
      <c r="D37" s="90" t="str">
        <f>IF(参加申込書!M28="","",LEFT(RIGHT(参加申込書!M28,3)))</f>
        <v/>
      </c>
      <c r="E37" s="90" t="str">
        <f>IF(参加申込書!M28="","",LEFT(RIGHT(参加申込書!M28,2)))</f>
        <v/>
      </c>
      <c r="F37" s="90" t="str">
        <f>IF(参加申込書!M28="","",LEFT(RIGHT(参加申込書!M28,1)))</f>
        <v/>
      </c>
      <c r="G37" s="459" t="str">
        <f>IF(参加申込書!C28="","",参加申込書!C28)</f>
        <v/>
      </c>
      <c r="H37" s="459"/>
      <c r="I37" s="459"/>
      <c r="J37" s="459"/>
      <c r="K37" s="459"/>
      <c r="L37" s="108"/>
      <c r="M37" s="458">
        <v>18</v>
      </c>
      <c r="N37" s="487"/>
      <c r="O37" s="109" t="str">
        <f>IF(参加申込書!K28="","",参加申込書!K28)</f>
        <v/>
      </c>
      <c r="P37" s="109" t="str">
        <f>IF(参加申込書!J28="","",参加申込書!J28)</f>
        <v/>
      </c>
      <c r="Q37" s="110" t="s">
        <v>56</v>
      </c>
      <c r="R37" s="458" t="str">
        <f>IF(参加申込書!L28="","",参加申込書!L28)</f>
        <v/>
      </c>
      <c r="S37" s="459"/>
      <c r="T37" s="111">
        <v>15</v>
      </c>
      <c r="U37" s="95" t="str">
        <f t="shared" si="0"/>
        <v/>
      </c>
      <c r="V37" s="95" t="str">
        <f t="shared" si="1"/>
        <v/>
      </c>
      <c r="W37" s="95" t="str">
        <f t="shared" si="2"/>
        <v/>
      </c>
      <c r="X37" s="441"/>
      <c r="Y37" s="442"/>
      <c r="Z37" s="442"/>
      <c r="AA37" s="443"/>
      <c r="AB37" s="458">
        <v>18</v>
      </c>
      <c r="AC37" s="487"/>
      <c r="AD37" s="112"/>
      <c r="AE37" s="112"/>
      <c r="AF37" s="110" t="s">
        <v>56</v>
      </c>
      <c r="AG37" s="460"/>
      <c r="AH37" s="461"/>
      <c r="AI37" s="105"/>
    </row>
    <row r="38" spans="2:35" ht="24.75" customHeight="1"/>
    <row r="39" spans="2:35">
      <c r="I39" s="78"/>
      <c r="J39" s="78"/>
    </row>
    <row r="41" spans="2:35">
      <c r="I41" s="78"/>
      <c r="J41" s="78"/>
    </row>
  </sheetData>
  <sheetProtection selectLockedCells="1"/>
  <customSheetViews>
    <customSheetView guid="{9A062998-C87C-4B00-B38F-6F72BC85D248}" scale="70" fitToPage="1" topLeftCell="A8">
      <selection activeCell="U17" sqref="U17:AC18"/>
      <pageMargins left="0.78700000000000003" right="0.78700000000000003" top="0.98399999999999999" bottom="0.98399999999999999" header="0.51200000000000001" footer="0.51200000000000001"/>
      <pageSetup paperSize="9" scale="51" orientation="portrait" horizontalDpi="4294967293" verticalDpi="360" r:id="rId1"/>
      <headerFooter alignWithMargins="0"/>
    </customSheetView>
  </customSheetViews>
  <mergeCells count="122">
    <mergeCell ref="AB35:AC35"/>
    <mergeCell ref="AB36:AC36"/>
    <mergeCell ref="AB29:AC29"/>
    <mergeCell ref="AB30:AC30"/>
    <mergeCell ref="AB31:AC31"/>
    <mergeCell ref="AB32:AC32"/>
    <mergeCell ref="AB33:AC33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36:AA36"/>
    <mergeCell ref="B11:S12"/>
    <mergeCell ref="T11:AH12"/>
    <mergeCell ref="J13:S14"/>
    <mergeCell ref="B13:I14"/>
    <mergeCell ref="T13:Y14"/>
    <mergeCell ref="Z13:AH14"/>
    <mergeCell ref="B15:I16"/>
    <mergeCell ref="B17:I18"/>
    <mergeCell ref="B19:I20"/>
    <mergeCell ref="J15:S16"/>
    <mergeCell ref="J17:S18"/>
    <mergeCell ref="J19:S20"/>
    <mergeCell ref="T15:Y16"/>
    <mergeCell ref="T17:Y18"/>
    <mergeCell ref="T19:Y20"/>
    <mergeCell ref="Z15:AH16"/>
    <mergeCell ref="Z17:AH18"/>
    <mergeCell ref="Z19:AH20"/>
    <mergeCell ref="AI21:AI22"/>
    <mergeCell ref="G37:K37"/>
    <mergeCell ref="G36:K36"/>
    <mergeCell ref="G35:K35"/>
    <mergeCell ref="G28:K28"/>
    <mergeCell ref="AG30:AH30"/>
    <mergeCell ref="R31:S31"/>
    <mergeCell ref="G29:K29"/>
    <mergeCell ref="G30:K30"/>
    <mergeCell ref="G31:K31"/>
    <mergeCell ref="G32:K32"/>
    <mergeCell ref="AG31:AH31"/>
    <mergeCell ref="AB37:AC37"/>
    <mergeCell ref="M34:N34"/>
    <mergeCell ref="M35:N35"/>
    <mergeCell ref="M36:N36"/>
    <mergeCell ref="M37:N37"/>
    <mergeCell ref="AB21:AC22"/>
    <mergeCell ref="AB23:AC23"/>
    <mergeCell ref="AB24:AC24"/>
    <mergeCell ref="AB25:AC25"/>
    <mergeCell ref="AB26:AC26"/>
    <mergeCell ref="AB27:AC27"/>
    <mergeCell ref="AB28:AC28"/>
    <mergeCell ref="R28:S28"/>
    <mergeCell ref="AG28:AH28"/>
    <mergeCell ref="G34:K34"/>
    <mergeCell ref="R34:S34"/>
    <mergeCell ref="AG32:AH32"/>
    <mergeCell ref="R33:S33"/>
    <mergeCell ref="AG33:AH33"/>
    <mergeCell ref="R30:S30"/>
    <mergeCell ref="M30:N30"/>
    <mergeCell ref="M31:N31"/>
    <mergeCell ref="M32:N32"/>
    <mergeCell ref="M33:N33"/>
    <mergeCell ref="R32:S32"/>
    <mergeCell ref="M28:N28"/>
    <mergeCell ref="M29:N29"/>
    <mergeCell ref="AG34:AH34"/>
    <mergeCell ref="AB34:AC34"/>
    <mergeCell ref="AG24:AH24"/>
    <mergeCell ref="B21:L22"/>
    <mergeCell ref="P21:Q22"/>
    <mergeCell ref="R21:S22"/>
    <mergeCell ref="T21:AA22"/>
    <mergeCell ref="G25:K25"/>
    <mergeCell ref="G26:K26"/>
    <mergeCell ref="G27:K27"/>
    <mergeCell ref="R26:S26"/>
    <mergeCell ref="AG26:AH26"/>
    <mergeCell ref="R27:S27"/>
    <mergeCell ref="R25:S25"/>
    <mergeCell ref="AG25:AH25"/>
    <mergeCell ref="M25:N25"/>
    <mergeCell ref="M26:N26"/>
    <mergeCell ref="M27:N27"/>
    <mergeCell ref="AG23:AH23"/>
    <mergeCell ref="AG27:AH27"/>
    <mergeCell ref="X23:AA23"/>
    <mergeCell ref="X24:AA24"/>
    <mergeCell ref="X37:AA37"/>
    <mergeCell ref="B1:AH3"/>
    <mergeCell ref="B4:AH4"/>
    <mergeCell ref="B10:I10"/>
    <mergeCell ref="AD10:AH10"/>
    <mergeCell ref="J10:AC10"/>
    <mergeCell ref="R36:S36"/>
    <mergeCell ref="AG36:AH36"/>
    <mergeCell ref="R37:S37"/>
    <mergeCell ref="AG37:AH37"/>
    <mergeCell ref="R29:S29"/>
    <mergeCell ref="AG29:AH29"/>
    <mergeCell ref="R24:S24"/>
    <mergeCell ref="M21:N22"/>
    <mergeCell ref="M23:N23"/>
    <mergeCell ref="M24:N24"/>
    <mergeCell ref="G33:K33"/>
    <mergeCell ref="G23:K23"/>
    <mergeCell ref="AE21:AF22"/>
    <mergeCell ref="AG21:AH22"/>
    <mergeCell ref="R23:S23"/>
    <mergeCell ref="R35:S35"/>
    <mergeCell ref="AG35:AH35"/>
    <mergeCell ref="G24:K24"/>
  </mergeCells>
  <phoneticPr fontId="1"/>
  <conditionalFormatting sqref="AI13:AI20 AD23:AE37 AG23:AI37 X23:X37">
    <cfRule type="cellIs" dxfId="5" priority="1" stopIfTrue="1" operator="equal">
      <formula>""</formula>
    </cfRule>
  </conditionalFormatting>
  <conditionalFormatting sqref="G23:K37 O23:P37 R23:S37 J10:AH10 J13 J15 J17 J19">
    <cfRule type="cellIs" dxfId="4" priority="2" stopIfTrue="1" operator="equal">
      <formula>""</formula>
    </cfRule>
  </conditionalFormatting>
  <conditionalFormatting sqref="Z13 Z15 Z17 Z19">
    <cfRule type="cellIs" dxfId="3" priority="3" stopIfTrue="1" operator="equal">
      <formula>""</formula>
    </cfRule>
  </conditionalFormatting>
  <pageMargins left="0.78700000000000003" right="0.45" top="0.98399999999999999" bottom="0.98399999999999999" header="0.51200000000000001" footer="0.51200000000000001"/>
  <pageSetup paperSize="9" scale="44" orientation="portrait" horizontalDpi="4294967293" verticalDpi="36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AA67"/>
  <sheetViews>
    <sheetView showZeros="0" zoomScale="75" zoomScaleNormal="75" zoomScaleSheetLayoutView="100" workbookViewId="0">
      <selection activeCell="O12" sqref="O12"/>
    </sheetView>
  </sheetViews>
  <sheetFormatPr defaultColWidth="9" defaultRowHeight="14.25"/>
  <cols>
    <col min="1" max="2" width="9" style="32"/>
    <col min="3" max="3" width="7.375" style="32" customWidth="1"/>
    <col min="4" max="4" width="6" style="32" customWidth="1"/>
    <col min="5" max="6" width="7.375" style="32" customWidth="1"/>
    <col min="7" max="7" width="4.75" style="32" customWidth="1"/>
    <col min="8" max="9" width="7.375" style="32" customWidth="1"/>
    <col min="10" max="10" width="4.375" style="32" customWidth="1"/>
    <col min="11" max="12" width="7.375" style="32" customWidth="1"/>
    <col min="13" max="13" width="4.875" style="32" customWidth="1"/>
    <col min="14" max="15" width="7.375" style="32" customWidth="1"/>
    <col min="16" max="16" width="4.875" style="32" customWidth="1"/>
    <col min="17" max="17" width="7.375" style="32" customWidth="1"/>
    <col min="18" max="18" width="13.625" style="32" customWidth="1"/>
    <col min="19" max="19" width="19.25" style="32" customWidth="1"/>
    <col min="20" max="16384" width="9" style="32"/>
  </cols>
  <sheetData>
    <row r="1" spans="1:27" ht="41.45" customHeight="1">
      <c r="A1" s="517" t="str">
        <f>参加申込書!B1</f>
        <v>第２５回県中地区Ｕ１２部会新人大会
兼　第１９回郡山西ライオンズクラブ杯</v>
      </c>
      <c r="B1" s="517"/>
      <c r="C1" s="517"/>
      <c r="D1" s="517"/>
      <c r="E1" s="517"/>
      <c r="F1" s="517"/>
      <c r="G1" s="517"/>
      <c r="H1" s="517"/>
      <c r="I1" s="517"/>
      <c r="J1" s="302"/>
      <c r="K1" s="531" t="s">
        <v>155</v>
      </c>
      <c r="L1" s="531"/>
      <c r="M1" s="531"/>
      <c r="N1" s="531"/>
    </row>
    <row r="2" spans="1:27" ht="11.25" customHeight="1" thickBot="1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4"/>
      <c r="M2" s="114"/>
      <c r="N2" s="114"/>
      <c r="O2" s="75"/>
      <c r="P2" s="75"/>
      <c r="Q2" s="75"/>
      <c r="R2" s="75"/>
      <c r="S2" s="75"/>
    </row>
    <row r="3" spans="1:27" ht="4.9000000000000004" customHeight="1">
      <c r="A3" s="7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5"/>
      <c r="M3" s="75"/>
      <c r="N3" s="75"/>
      <c r="O3" s="75"/>
      <c r="P3" s="75"/>
      <c r="Q3" s="75"/>
      <c r="R3" s="75"/>
      <c r="S3" s="75"/>
    </row>
    <row r="4" spans="1:27">
      <c r="A4" s="117"/>
      <c r="B4" s="117"/>
      <c r="C4" s="118" t="s">
        <v>151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9" t="str">
        <f>参加申込書!Q2</f>
        <v>Ver.2021</v>
      </c>
      <c r="O4" s="117"/>
      <c r="P4" s="117"/>
      <c r="R4" s="119"/>
      <c r="S4" s="119"/>
    </row>
    <row r="5" spans="1:27">
      <c r="A5" s="536" t="s">
        <v>36</v>
      </c>
      <c r="B5" s="536"/>
      <c r="C5" s="520" t="str">
        <f>IF(参加申込書!E3="","",参加申込書!E3)</f>
        <v/>
      </c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2"/>
      <c r="O5" s="298"/>
      <c r="P5" s="118"/>
      <c r="Q5" s="118"/>
      <c r="R5" s="141"/>
      <c r="S5" s="141"/>
    </row>
    <row r="6" spans="1:27">
      <c r="A6" s="537"/>
      <c r="B6" s="537"/>
      <c r="C6" s="523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5"/>
      <c r="O6" s="298"/>
      <c r="P6" s="118"/>
      <c r="Q6" s="118"/>
      <c r="R6" s="141"/>
      <c r="S6" s="141"/>
      <c r="U6" s="32" t="s">
        <v>76</v>
      </c>
    </row>
    <row r="7" spans="1:27">
      <c r="A7" s="536" t="s">
        <v>37</v>
      </c>
      <c r="B7" s="536"/>
      <c r="C7" s="534">
        <v>44961</v>
      </c>
      <c r="D7" s="534"/>
      <c r="E7" s="534"/>
      <c r="F7" s="532">
        <v>44962</v>
      </c>
      <c r="G7" s="532"/>
      <c r="H7" s="532"/>
      <c r="I7" s="534">
        <v>44968</v>
      </c>
      <c r="J7" s="534"/>
      <c r="K7" s="534"/>
      <c r="L7" s="532">
        <v>44969</v>
      </c>
      <c r="M7" s="532"/>
      <c r="N7" s="532"/>
      <c r="O7" s="299"/>
      <c r="P7" s="300"/>
      <c r="Q7" s="300"/>
      <c r="R7" s="141"/>
      <c r="S7" s="141"/>
      <c r="U7" s="32" t="s">
        <v>77</v>
      </c>
    </row>
    <row r="8" spans="1:27">
      <c r="A8" s="538"/>
      <c r="B8" s="538"/>
      <c r="C8" s="535"/>
      <c r="D8" s="535"/>
      <c r="E8" s="535"/>
      <c r="F8" s="533"/>
      <c r="G8" s="533"/>
      <c r="H8" s="533"/>
      <c r="I8" s="535"/>
      <c r="J8" s="535"/>
      <c r="K8" s="535"/>
      <c r="L8" s="533"/>
      <c r="M8" s="533"/>
      <c r="N8" s="533"/>
      <c r="O8" s="301"/>
      <c r="P8" s="300"/>
      <c r="Q8" s="300"/>
      <c r="R8" s="141"/>
      <c r="S8" s="141"/>
      <c r="U8" s="32" t="s">
        <v>78</v>
      </c>
    </row>
    <row r="9" spans="1:27" ht="18" customHeight="1">
      <c r="A9" s="526"/>
      <c r="B9" s="527"/>
      <c r="C9" s="528" t="s">
        <v>76</v>
      </c>
      <c r="D9" s="529"/>
      <c r="E9" s="530"/>
      <c r="F9" s="528" t="s">
        <v>76</v>
      </c>
      <c r="G9" s="529"/>
      <c r="H9" s="530"/>
      <c r="I9" s="528" t="s">
        <v>76</v>
      </c>
      <c r="J9" s="529"/>
      <c r="K9" s="530"/>
      <c r="L9" s="528" t="s">
        <v>76</v>
      </c>
      <c r="M9" s="529"/>
      <c r="N9" s="530"/>
      <c r="O9" s="298"/>
      <c r="P9" s="118"/>
      <c r="Q9" s="118"/>
      <c r="R9" s="54"/>
      <c r="S9" s="54"/>
      <c r="U9" s="32" t="s">
        <v>79</v>
      </c>
    </row>
    <row r="10" spans="1:27" ht="18" customHeight="1">
      <c r="A10" s="120" t="s">
        <v>15</v>
      </c>
      <c r="B10" s="55"/>
      <c r="C10" s="121"/>
      <c r="D10" s="122" t="s">
        <v>156</v>
      </c>
      <c r="E10" s="123"/>
      <c r="F10" s="121"/>
      <c r="G10" s="122" t="s">
        <v>156</v>
      </c>
      <c r="H10" s="123"/>
      <c r="I10" s="121"/>
      <c r="J10" s="122" t="s">
        <v>156</v>
      </c>
      <c r="K10" s="123"/>
      <c r="L10" s="121"/>
      <c r="M10" s="122" t="s">
        <v>156</v>
      </c>
      <c r="N10" s="123"/>
      <c r="O10" s="297"/>
      <c r="P10" s="126"/>
      <c r="Q10" s="126"/>
      <c r="R10" s="126"/>
      <c r="S10" s="126"/>
      <c r="U10" s="32" t="s">
        <v>80</v>
      </c>
      <c r="AA10" s="32" t="s">
        <v>132</v>
      </c>
    </row>
    <row r="11" spans="1:27" ht="18" customHeight="1">
      <c r="A11" s="526"/>
      <c r="B11" s="527"/>
      <c r="C11" s="528" t="s">
        <v>76</v>
      </c>
      <c r="D11" s="529"/>
      <c r="E11" s="530"/>
      <c r="F11" s="528" t="s">
        <v>76</v>
      </c>
      <c r="G11" s="529"/>
      <c r="H11" s="530"/>
      <c r="I11" s="528" t="s">
        <v>76</v>
      </c>
      <c r="J11" s="529"/>
      <c r="K11" s="530"/>
      <c r="L11" s="528" t="s">
        <v>76</v>
      </c>
      <c r="M11" s="529"/>
      <c r="N11" s="530"/>
      <c r="O11" s="298"/>
      <c r="P11" s="118"/>
      <c r="Q11" s="118"/>
      <c r="R11" s="54"/>
      <c r="S11" s="54"/>
      <c r="AA11" s="32" t="s">
        <v>133</v>
      </c>
    </row>
    <row r="12" spans="1:27" ht="18" customHeight="1">
      <c r="A12" s="120" t="s">
        <v>15</v>
      </c>
      <c r="B12" s="55"/>
      <c r="C12" s="121"/>
      <c r="D12" s="122" t="s">
        <v>156</v>
      </c>
      <c r="E12" s="123"/>
      <c r="F12" s="121"/>
      <c r="G12" s="122" t="s">
        <v>156</v>
      </c>
      <c r="H12" s="123"/>
      <c r="I12" s="121"/>
      <c r="J12" s="122" t="s">
        <v>156</v>
      </c>
      <c r="K12" s="123"/>
      <c r="L12" s="121"/>
      <c r="M12" s="122" t="s">
        <v>156</v>
      </c>
      <c r="N12" s="123"/>
      <c r="O12" s="297"/>
      <c r="P12" s="126"/>
      <c r="Q12" s="126"/>
      <c r="R12" s="32" t="s">
        <v>349</v>
      </c>
      <c r="S12" s="126"/>
      <c r="AA12" s="32" t="s">
        <v>134</v>
      </c>
    </row>
    <row r="13" spans="1:27" ht="18" customHeight="1">
      <c r="A13" s="526"/>
      <c r="B13" s="527"/>
      <c r="C13" s="528" t="s">
        <v>76</v>
      </c>
      <c r="D13" s="529"/>
      <c r="E13" s="530"/>
      <c r="F13" s="528" t="s">
        <v>76</v>
      </c>
      <c r="G13" s="529"/>
      <c r="H13" s="530"/>
      <c r="I13" s="528" t="s">
        <v>76</v>
      </c>
      <c r="J13" s="529"/>
      <c r="K13" s="530"/>
      <c r="L13" s="528" t="s">
        <v>76</v>
      </c>
      <c r="M13" s="529"/>
      <c r="N13" s="530"/>
      <c r="O13" s="298"/>
      <c r="P13" s="118"/>
      <c r="Q13" s="118"/>
      <c r="R13" s="32" t="s">
        <v>350</v>
      </c>
      <c r="S13" s="54"/>
      <c r="AA13" s="32" t="s">
        <v>135</v>
      </c>
    </row>
    <row r="14" spans="1:27" ht="18" customHeight="1">
      <c r="A14" s="120" t="s">
        <v>15</v>
      </c>
      <c r="B14" s="55"/>
      <c r="C14" s="121"/>
      <c r="D14" s="122" t="s">
        <v>156</v>
      </c>
      <c r="E14" s="123"/>
      <c r="F14" s="121"/>
      <c r="G14" s="122" t="s">
        <v>156</v>
      </c>
      <c r="H14" s="123"/>
      <c r="I14" s="121"/>
      <c r="J14" s="122" t="s">
        <v>156</v>
      </c>
      <c r="K14" s="123"/>
      <c r="L14" s="121"/>
      <c r="M14" s="122" t="s">
        <v>156</v>
      </c>
      <c r="N14" s="123"/>
      <c r="O14" s="297"/>
      <c r="P14" s="126"/>
      <c r="Q14" s="126"/>
      <c r="R14" s="32" t="s">
        <v>351</v>
      </c>
      <c r="S14" s="126"/>
      <c r="AA14" s="32" t="s">
        <v>84</v>
      </c>
    </row>
    <row r="15" spans="1:27" ht="18" customHeight="1">
      <c r="A15" s="526"/>
      <c r="B15" s="527"/>
      <c r="C15" s="528" t="s">
        <v>76</v>
      </c>
      <c r="D15" s="529"/>
      <c r="E15" s="530"/>
      <c r="F15" s="528" t="s">
        <v>76</v>
      </c>
      <c r="G15" s="529"/>
      <c r="H15" s="530"/>
      <c r="I15" s="528" t="s">
        <v>76</v>
      </c>
      <c r="J15" s="529"/>
      <c r="K15" s="530"/>
      <c r="L15" s="528" t="s">
        <v>76</v>
      </c>
      <c r="M15" s="529"/>
      <c r="N15" s="530"/>
      <c r="O15" s="298"/>
      <c r="P15" s="118"/>
      <c r="Q15" s="118"/>
      <c r="R15" s="32" t="s">
        <v>352</v>
      </c>
      <c r="S15" s="54"/>
    </row>
    <row r="16" spans="1:27" ht="18" customHeight="1">
      <c r="A16" s="120" t="s">
        <v>15</v>
      </c>
      <c r="B16" s="124"/>
      <c r="C16" s="121"/>
      <c r="D16" s="122" t="s">
        <v>156</v>
      </c>
      <c r="E16" s="123"/>
      <c r="F16" s="121"/>
      <c r="G16" s="122" t="s">
        <v>156</v>
      </c>
      <c r="H16" s="123"/>
      <c r="I16" s="121"/>
      <c r="J16" s="122" t="s">
        <v>156</v>
      </c>
      <c r="K16" s="123"/>
      <c r="L16" s="121"/>
      <c r="M16" s="122" t="s">
        <v>156</v>
      </c>
      <c r="N16" s="123"/>
      <c r="O16" s="297"/>
      <c r="P16" s="126"/>
      <c r="Q16" s="126"/>
      <c r="R16" s="126"/>
      <c r="S16" s="126"/>
    </row>
    <row r="17" spans="1:19" ht="8.4499999999999993" customHeight="1">
      <c r="A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 ht="18" customHeight="1">
      <c r="A18" s="75" t="s">
        <v>81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117"/>
      <c r="M18" s="117"/>
      <c r="N18" s="117"/>
      <c r="O18" s="117"/>
      <c r="P18" s="117"/>
      <c r="Q18" s="117"/>
      <c r="R18" s="117"/>
      <c r="S18" s="117"/>
    </row>
    <row r="19" spans="1:19" ht="18" customHeight="1">
      <c r="A19" s="33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117"/>
      <c r="M19" s="117"/>
      <c r="N19" s="117"/>
      <c r="O19" s="117"/>
      <c r="P19" s="117"/>
      <c r="Q19" s="117"/>
      <c r="R19" s="117"/>
      <c r="S19" s="117"/>
    </row>
    <row r="20" spans="1:19" ht="18" customHeight="1">
      <c r="A20" s="127" t="s">
        <v>82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17"/>
      <c r="M20" s="117"/>
      <c r="N20" s="117"/>
      <c r="O20" s="117"/>
      <c r="P20" s="117"/>
      <c r="Q20" s="117"/>
      <c r="R20" s="117"/>
      <c r="S20" s="117"/>
    </row>
    <row r="21" spans="1:19" ht="18" customHeight="1">
      <c r="A21" s="128" t="s">
        <v>131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17"/>
      <c r="M21" s="117"/>
      <c r="N21" s="117"/>
      <c r="O21" s="117"/>
      <c r="P21" s="117"/>
      <c r="Q21" s="117"/>
      <c r="R21" s="117"/>
      <c r="S21" s="117"/>
    </row>
    <row r="22" spans="1:19" ht="18" customHeight="1">
      <c r="A22" s="75" t="s">
        <v>186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117"/>
      <c r="M22" s="117"/>
      <c r="N22" s="117"/>
      <c r="O22" s="117"/>
      <c r="P22" s="117"/>
      <c r="Q22" s="117"/>
      <c r="R22" s="117"/>
      <c r="S22" s="117"/>
    </row>
    <row r="23" spans="1:19" ht="18" customHeight="1">
      <c r="A23" s="75" t="s">
        <v>187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117"/>
      <c r="M23" s="117"/>
      <c r="N23" s="117"/>
      <c r="O23" s="117"/>
      <c r="P23" s="117"/>
      <c r="Q23" s="117"/>
      <c r="R23" s="117"/>
      <c r="S23" s="117"/>
    </row>
    <row r="24" spans="1:19" ht="18" customHeight="1">
      <c r="A24" s="75" t="s">
        <v>188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117"/>
      <c r="M24" s="117"/>
      <c r="N24" s="117"/>
      <c r="O24" s="117"/>
      <c r="P24" s="117"/>
      <c r="Q24" s="117"/>
      <c r="R24" s="117"/>
      <c r="S24" s="117"/>
    </row>
    <row r="25" spans="1:19" ht="18" customHeight="1">
      <c r="A25" s="75" t="s">
        <v>189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17"/>
      <c r="M25" s="117"/>
      <c r="N25" s="117"/>
      <c r="O25" s="117"/>
      <c r="P25" s="117"/>
      <c r="Q25" s="117"/>
      <c r="R25" s="117"/>
      <c r="S25" s="117"/>
    </row>
    <row r="26" spans="1:19" ht="18" customHeight="1">
      <c r="A26" s="75" t="s">
        <v>83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117"/>
      <c r="M26" s="117"/>
      <c r="N26" s="117"/>
      <c r="O26" s="117"/>
      <c r="P26" s="117"/>
      <c r="Q26" s="117"/>
      <c r="R26" s="117"/>
      <c r="S26" s="117"/>
    </row>
    <row r="27" spans="1:19" ht="7.1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117"/>
      <c r="M27" s="117"/>
      <c r="N27" s="117"/>
      <c r="O27" s="117"/>
      <c r="P27" s="117"/>
      <c r="Q27" s="117"/>
      <c r="R27" s="117"/>
      <c r="S27" s="117"/>
    </row>
    <row r="28" spans="1:19" ht="18" customHeight="1">
      <c r="A28" s="75" t="s">
        <v>104</v>
      </c>
      <c r="B28" s="75"/>
      <c r="C28" s="75"/>
      <c r="D28" s="75" t="s">
        <v>177</v>
      </c>
      <c r="E28" s="75"/>
      <c r="F28" s="75"/>
      <c r="G28" s="75"/>
      <c r="H28" s="75"/>
      <c r="I28" s="75"/>
      <c r="J28" s="75"/>
      <c r="K28" s="75"/>
      <c r="L28" s="117"/>
      <c r="M28" s="117"/>
      <c r="N28" s="117"/>
      <c r="O28" s="117"/>
      <c r="P28" s="117"/>
      <c r="Q28" s="117"/>
      <c r="R28" s="117"/>
      <c r="S28" s="117"/>
    </row>
    <row r="29" spans="1:19" ht="18" customHeight="1">
      <c r="A29" s="75"/>
      <c r="C29" s="75"/>
      <c r="D29" s="75"/>
      <c r="E29" s="129"/>
      <c r="F29" s="73" t="s">
        <v>102</v>
      </c>
      <c r="G29" s="73"/>
      <c r="H29" s="130" t="s">
        <v>148</v>
      </c>
      <c r="I29" s="129"/>
      <c r="J29" s="75"/>
      <c r="K29" s="75"/>
      <c r="L29" s="117"/>
      <c r="M29" s="117"/>
      <c r="N29" s="117"/>
      <c r="O29" s="117"/>
      <c r="P29" s="117"/>
      <c r="Q29" s="117"/>
      <c r="R29" s="117"/>
      <c r="S29" s="117"/>
    </row>
    <row r="30" spans="1:19" ht="9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117"/>
      <c r="M30" s="117"/>
      <c r="N30" s="117"/>
      <c r="O30" s="117"/>
      <c r="P30" s="117"/>
      <c r="Q30" s="117"/>
      <c r="R30" s="117"/>
      <c r="S30" s="117"/>
    </row>
    <row r="31" spans="1:19" ht="18" customHeight="1">
      <c r="A31" s="75" t="s">
        <v>39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117"/>
      <c r="M31" s="117"/>
      <c r="N31" s="117"/>
      <c r="O31" s="117"/>
      <c r="P31" s="117"/>
      <c r="Q31" s="117"/>
      <c r="R31" s="117"/>
      <c r="S31" s="117"/>
    </row>
    <row r="32" spans="1:19" ht="18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23" ht="18" customHeight="1">
      <c r="A33" s="75" t="s">
        <v>105</v>
      </c>
    </row>
    <row r="34" spans="1:23" ht="18" customHeight="1">
      <c r="B34" s="75" t="s">
        <v>106</v>
      </c>
    </row>
    <row r="35" spans="1:23" ht="10.5" customHeight="1"/>
    <row r="36" spans="1:23" s="43" customFormat="1" ht="18" customHeight="1">
      <c r="B36" s="49" t="s">
        <v>178</v>
      </c>
      <c r="O36" s="32"/>
      <c r="P36" s="32"/>
      <c r="Q36" s="32"/>
    </row>
    <row r="37" spans="1:23" ht="18.75">
      <c r="C37" s="73" t="s">
        <v>102</v>
      </c>
      <c r="D37" s="73"/>
      <c r="E37" s="131" t="s">
        <v>158</v>
      </c>
      <c r="H37" s="132"/>
      <c r="I37" s="132"/>
      <c r="J37" s="132"/>
      <c r="U37" s="142"/>
      <c r="V37" s="142"/>
      <c r="W37" s="142"/>
    </row>
    <row r="38" spans="1:23" ht="15" thickBo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23" ht="41.45" customHeight="1">
      <c r="A39" s="518" t="str">
        <f>A1</f>
        <v>第２５回県中地区Ｕ１２部会新人大会
兼　第１９回郡山西ライオンズクラブ杯</v>
      </c>
      <c r="B39" s="518"/>
      <c r="C39" s="518"/>
      <c r="D39" s="518"/>
      <c r="E39" s="518"/>
      <c r="F39" s="518"/>
      <c r="G39" s="518"/>
      <c r="H39" s="518"/>
      <c r="I39" s="518"/>
      <c r="J39" s="303"/>
      <c r="K39" s="519" t="s">
        <v>157</v>
      </c>
      <c r="L39" s="519"/>
      <c r="M39" s="519"/>
      <c r="N39" s="519"/>
    </row>
    <row r="40" spans="1:23" ht="9" customHeight="1">
      <c r="B40" s="7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75"/>
    </row>
    <row r="41" spans="1:23" ht="17.25" customHeight="1">
      <c r="B41" s="117"/>
      <c r="C41" s="118" t="s">
        <v>151</v>
      </c>
      <c r="D41" s="118"/>
      <c r="E41" s="117"/>
      <c r="F41" s="117"/>
      <c r="G41" s="117"/>
      <c r="H41" s="117"/>
      <c r="I41" s="117"/>
      <c r="J41" s="117"/>
      <c r="K41" s="117"/>
      <c r="L41" s="117"/>
      <c r="M41" s="117"/>
      <c r="N41" s="119" t="str">
        <f>参加申込書!Q2</f>
        <v>Ver.2021</v>
      </c>
      <c r="O41" s="117"/>
      <c r="P41" s="117"/>
      <c r="R41" s="117"/>
      <c r="S41" s="117"/>
      <c r="T41" s="134"/>
    </row>
    <row r="42" spans="1:23" ht="17.25">
      <c r="A42" s="536" t="s">
        <v>36</v>
      </c>
      <c r="B42" s="536"/>
      <c r="C42" s="520" t="str">
        <f>IF(C5="","",C5)</f>
        <v/>
      </c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2"/>
      <c r="O42" s="304"/>
      <c r="P42" s="43"/>
      <c r="Q42" s="43"/>
      <c r="R42" s="75"/>
      <c r="S42" s="75"/>
    </row>
    <row r="43" spans="1:23" ht="11.45" customHeight="1">
      <c r="A43" s="537"/>
      <c r="B43" s="537"/>
      <c r="C43" s="523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5"/>
      <c r="O43" s="304"/>
      <c r="P43" s="43"/>
      <c r="Q43" s="43"/>
      <c r="R43" s="75"/>
      <c r="S43" s="75"/>
      <c r="V43" s="32" t="s">
        <v>76</v>
      </c>
    </row>
    <row r="44" spans="1:23" ht="17.25">
      <c r="A44" s="536" t="s">
        <v>152</v>
      </c>
      <c r="B44" s="536"/>
      <c r="C44" s="534">
        <f>C7</f>
        <v>44961</v>
      </c>
      <c r="D44" s="534"/>
      <c r="E44" s="534"/>
      <c r="F44" s="544">
        <f>F7</f>
        <v>44962</v>
      </c>
      <c r="G44" s="545"/>
      <c r="H44" s="546"/>
      <c r="I44" s="534">
        <f>I7</f>
        <v>44968</v>
      </c>
      <c r="J44" s="534"/>
      <c r="K44" s="534"/>
      <c r="L44" s="544">
        <f>L7</f>
        <v>44969</v>
      </c>
      <c r="M44" s="545"/>
      <c r="N44" s="546"/>
      <c r="O44" s="301"/>
      <c r="P44" s="300"/>
      <c r="Q44" s="300"/>
      <c r="R44" s="75"/>
      <c r="S44" s="75"/>
      <c r="V44" s="32" t="s">
        <v>77</v>
      </c>
    </row>
    <row r="45" spans="1:23" ht="10.15" customHeight="1">
      <c r="A45" s="538"/>
      <c r="B45" s="538"/>
      <c r="C45" s="535"/>
      <c r="D45" s="535"/>
      <c r="E45" s="535"/>
      <c r="F45" s="547"/>
      <c r="G45" s="548"/>
      <c r="H45" s="549"/>
      <c r="I45" s="535"/>
      <c r="J45" s="535"/>
      <c r="K45" s="535"/>
      <c r="L45" s="547"/>
      <c r="M45" s="548"/>
      <c r="N45" s="549"/>
      <c r="O45" s="301"/>
      <c r="P45" s="300"/>
      <c r="Q45" s="300"/>
      <c r="R45" s="75"/>
      <c r="S45" s="75"/>
      <c r="V45" s="32" t="s">
        <v>78</v>
      </c>
    </row>
    <row r="46" spans="1:23" ht="20.25" customHeight="1">
      <c r="A46" s="539"/>
      <c r="B46" s="540"/>
      <c r="C46" s="541" t="s">
        <v>76</v>
      </c>
      <c r="D46" s="542"/>
      <c r="E46" s="543"/>
      <c r="F46" s="541" t="s">
        <v>76</v>
      </c>
      <c r="G46" s="542"/>
      <c r="H46" s="543"/>
      <c r="I46" s="541" t="s">
        <v>76</v>
      </c>
      <c r="J46" s="542"/>
      <c r="K46" s="543"/>
      <c r="L46" s="541" t="s">
        <v>76</v>
      </c>
      <c r="M46" s="542"/>
      <c r="N46" s="543"/>
      <c r="O46" s="305"/>
      <c r="P46" s="49"/>
      <c r="Q46" s="49"/>
      <c r="R46" s="75"/>
      <c r="S46" s="75"/>
      <c r="V46" s="32" t="s">
        <v>79</v>
      </c>
    </row>
    <row r="47" spans="1:23" ht="20.25" customHeight="1">
      <c r="A47" s="539"/>
      <c r="B47" s="540"/>
      <c r="C47" s="541" t="s">
        <v>76</v>
      </c>
      <c r="D47" s="542"/>
      <c r="E47" s="543"/>
      <c r="F47" s="541" t="s">
        <v>76</v>
      </c>
      <c r="G47" s="542"/>
      <c r="H47" s="543"/>
      <c r="I47" s="541" t="s">
        <v>76</v>
      </c>
      <c r="J47" s="542"/>
      <c r="K47" s="543"/>
      <c r="L47" s="541" t="s">
        <v>76</v>
      </c>
      <c r="M47" s="542"/>
      <c r="N47" s="543"/>
      <c r="O47" s="305"/>
      <c r="P47" s="49"/>
      <c r="Q47" s="49"/>
      <c r="R47" s="75"/>
      <c r="S47" s="75"/>
    </row>
    <row r="48" spans="1:23" ht="20.25" customHeight="1">
      <c r="A48" s="539"/>
      <c r="B48" s="540"/>
      <c r="C48" s="541" t="s">
        <v>76</v>
      </c>
      <c r="D48" s="542"/>
      <c r="E48" s="543"/>
      <c r="F48" s="541" t="s">
        <v>76</v>
      </c>
      <c r="G48" s="542"/>
      <c r="H48" s="543"/>
      <c r="I48" s="541" t="s">
        <v>76</v>
      </c>
      <c r="J48" s="542"/>
      <c r="K48" s="543"/>
      <c r="L48" s="541" t="s">
        <v>76</v>
      </c>
      <c r="M48" s="542"/>
      <c r="N48" s="543"/>
      <c r="O48" s="305"/>
      <c r="P48" s="49"/>
      <c r="Q48" s="49"/>
      <c r="R48" s="75"/>
      <c r="S48" s="75"/>
    </row>
    <row r="49" spans="1:19" ht="20.25" customHeight="1">
      <c r="A49" s="539"/>
      <c r="B49" s="540"/>
      <c r="C49" s="541" t="s">
        <v>76</v>
      </c>
      <c r="D49" s="542"/>
      <c r="E49" s="543"/>
      <c r="F49" s="541" t="s">
        <v>76</v>
      </c>
      <c r="G49" s="542"/>
      <c r="H49" s="543"/>
      <c r="I49" s="541" t="s">
        <v>76</v>
      </c>
      <c r="J49" s="542"/>
      <c r="K49" s="543"/>
      <c r="L49" s="541" t="s">
        <v>76</v>
      </c>
      <c r="M49" s="542"/>
      <c r="N49" s="543"/>
      <c r="O49" s="305"/>
      <c r="P49" s="49"/>
      <c r="Q49" s="49"/>
      <c r="R49" s="75"/>
      <c r="S49" s="75"/>
    </row>
    <row r="50" spans="1:19" ht="6" customHeight="1">
      <c r="A50" s="135"/>
      <c r="B50" s="135"/>
      <c r="C50" s="136"/>
      <c r="D50" s="136"/>
      <c r="E50" s="137"/>
      <c r="F50" s="138"/>
      <c r="G50" s="138"/>
      <c r="H50" s="136"/>
      <c r="I50" s="137"/>
      <c r="J50" s="137"/>
      <c r="K50" s="138"/>
      <c r="L50" s="54"/>
      <c r="M50" s="54"/>
      <c r="N50" s="54"/>
      <c r="O50" s="54"/>
      <c r="P50" s="54"/>
      <c r="Q50" s="54"/>
      <c r="R50" s="75"/>
      <c r="S50" s="75"/>
    </row>
    <row r="51" spans="1:19" ht="8.2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54"/>
      <c r="P51" s="54"/>
      <c r="Q51" s="54"/>
      <c r="R51" s="75"/>
      <c r="S51" s="75"/>
    </row>
    <row r="52" spans="1:19" ht="17.25">
      <c r="A52" s="33" t="s">
        <v>153</v>
      </c>
      <c r="B52" s="33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1:19" ht="17.25">
      <c r="A53" s="33" t="s">
        <v>154</v>
      </c>
      <c r="B53" s="33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1:19" ht="17.25">
      <c r="A54" s="140" t="s">
        <v>82</v>
      </c>
      <c r="B54" s="33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1:19" ht="17.25">
      <c r="A55" s="33" t="s">
        <v>190</v>
      </c>
      <c r="B55" s="33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1:19" ht="17.25">
      <c r="A56" s="33" t="s">
        <v>191</v>
      </c>
      <c r="B56" s="33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1:19" ht="17.25">
      <c r="A57" s="33" t="s">
        <v>192</v>
      </c>
      <c r="B57" s="33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1:19" ht="8.4499999999999993" customHeight="1">
      <c r="A58" s="33"/>
      <c r="B58" s="33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1:19" ht="17.25">
      <c r="A59" s="33" t="s">
        <v>181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1:19" ht="7.15" customHeight="1"/>
    <row r="61" spans="1:19" ht="18" customHeight="1">
      <c r="A61" s="75" t="s">
        <v>39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117"/>
      <c r="M61" s="117"/>
      <c r="N61" s="117"/>
      <c r="O61" s="117"/>
      <c r="P61" s="117"/>
      <c r="Q61" s="117"/>
      <c r="R61" s="117"/>
      <c r="S61" s="117"/>
    </row>
    <row r="62" spans="1:19" ht="9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19" ht="18" customHeight="1">
      <c r="A63" s="75" t="s">
        <v>180</v>
      </c>
    </row>
    <row r="64" spans="1:19" ht="18" customHeight="1">
      <c r="B64" s="75"/>
    </row>
    <row r="65" spans="2:23" ht="10.5" customHeight="1"/>
    <row r="66" spans="2:23" s="43" customFormat="1" ht="22.15" customHeight="1">
      <c r="B66" s="49" t="s">
        <v>193</v>
      </c>
      <c r="W66" s="32"/>
    </row>
    <row r="67" spans="2:23" ht="18.75">
      <c r="C67" s="73" t="s">
        <v>102</v>
      </c>
      <c r="D67" s="73"/>
      <c r="E67" s="130" t="s">
        <v>179</v>
      </c>
      <c r="H67" s="132"/>
      <c r="I67" s="132"/>
      <c r="J67" s="132"/>
    </row>
  </sheetData>
  <sheetProtection formatCells="0" selectLockedCells="1"/>
  <customSheetViews>
    <customSheetView guid="{9A062998-C87C-4B00-B38F-6F72BC85D248}" zeroValues="0">
      <selection activeCell="C9" sqref="C9:J20"/>
      <pageMargins left="0.52" right="0.48" top="0.79" bottom="0.39" header="0.51200000000000001" footer="0.4"/>
      <pageSetup paperSize="9" orientation="portrait" horizontalDpi="400" r:id="rId1"/>
      <headerFooter alignWithMargins="0"/>
    </customSheetView>
  </customSheetViews>
  <mergeCells count="58">
    <mergeCell ref="I15:K15"/>
    <mergeCell ref="L15:N15"/>
    <mergeCell ref="A42:B43"/>
    <mergeCell ref="A44:B45"/>
    <mergeCell ref="L44:N45"/>
    <mergeCell ref="C44:E45"/>
    <mergeCell ref="F44:H45"/>
    <mergeCell ref="I44:K45"/>
    <mergeCell ref="A15:B15"/>
    <mergeCell ref="C15:E15"/>
    <mergeCell ref="F15:H15"/>
    <mergeCell ref="F47:H47"/>
    <mergeCell ref="I47:K47"/>
    <mergeCell ref="A46:B46"/>
    <mergeCell ref="L46:N46"/>
    <mergeCell ref="C46:E46"/>
    <mergeCell ref="F46:H46"/>
    <mergeCell ref="I46:K46"/>
    <mergeCell ref="A5:B6"/>
    <mergeCell ref="A7:B8"/>
    <mergeCell ref="C5:N6"/>
    <mergeCell ref="A49:B49"/>
    <mergeCell ref="L49:N49"/>
    <mergeCell ref="C49:E49"/>
    <mergeCell ref="F49:H49"/>
    <mergeCell ref="I49:K49"/>
    <mergeCell ref="A48:B48"/>
    <mergeCell ref="L48:N48"/>
    <mergeCell ref="C48:E48"/>
    <mergeCell ref="F48:H48"/>
    <mergeCell ref="I48:K48"/>
    <mergeCell ref="A47:B47"/>
    <mergeCell ref="L47:N47"/>
    <mergeCell ref="C47:E47"/>
    <mergeCell ref="L11:N11"/>
    <mergeCell ref="C13:E13"/>
    <mergeCell ref="F13:H13"/>
    <mergeCell ref="A9:B9"/>
    <mergeCell ref="F7:H8"/>
    <mergeCell ref="L7:N8"/>
    <mergeCell ref="I7:K8"/>
    <mergeCell ref="C7:E8"/>
    <mergeCell ref="A1:I1"/>
    <mergeCell ref="A39:I39"/>
    <mergeCell ref="K39:N39"/>
    <mergeCell ref="C42:N43"/>
    <mergeCell ref="A11:B11"/>
    <mergeCell ref="I13:K13"/>
    <mergeCell ref="L13:N13"/>
    <mergeCell ref="K1:N1"/>
    <mergeCell ref="C9:E9"/>
    <mergeCell ref="F9:H9"/>
    <mergeCell ref="I9:K9"/>
    <mergeCell ref="L9:N9"/>
    <mergeCell ref="C11:E11"/>
    <mergeCell ref="F11:H11"/>
    <mergeCell ref="A13:B13"/>
    <mergeCell ref="I11:K11"/>
  </mergeCells>
  <phoneticPr fontId="1"/>
  <conditionalFormatting sqref="A11:B11 A13:B13 A15:B15 A9:B9">
    <cfRule type="cellIs" dxfId="2" priority="2" stopIfTrue="1" operator="equal">
      <formula>""</formula>
    </cfRule>
  </conditionalFormatting>
  <conditionalFormatting sqref="A46:B49">
    <cfRule type="cellIs" dxfId="1" priority="1" stopIfTrue="1" operator="equal">
      <formula>""</formula>
    </cfRule>
  </conditionalFormatting>
  <dataValidations count="4">
    <dataValidation imeMode="hiragana" allowBlank="1" showInputMessage="1" showErrorMessage="1" sqref="A11:B11 A13:B13 A15:B15 A9:B9 A46:B49" xr:uid="{00000000-0002-0000-0200-000000000000}"/>
    <dataValidation type="list" allowBlank="1" showInputMessage="1" showErrorMessage="1" sqref="L50:Q50" xr:uid="{00000000-0002-0000-0200-000001000000}">
      <formula1>$V$5:$V$9</formula1>
    </dataValidation>
    <dataValidation type="list" allowBlank="1" showInputMessage="1" showErrorMessage="1" sqref="C9:S9 C11:S11 S15 C15:Q15 C13:Q13 S13" xr:uid="{00000000-0002-0000-0200-000002000000}">
      <formula1>$U$5:$U$11</formula1>
    </dataValidation>
    <dataValidation type="list" allowBlank="1" showInputMessage="1" showErrorMessage="1" sqref="C46:Q49" xr:uid="{00000000-0002-0000-0200-000003000000}">
      <formula1>$V$42:$V$46</formula1>
    </dataValidation>
  </dataValidations>
  <hyperlinks>
    <hyperlink ref="H29" r:id="rId2" display="b-b-man@mvh.biglobe.ne.jp" xr:uid="{00000000-0004-0000-0200-000000000000}"/>
    <hyperlink ref="E37" r:id="rId3" display="norijin.igarashi@nifty.com" xr:uid="{00000000-0004-0000-0200-000001000000}"/>
    <hyperlink ref="E67" r:id="rId4" display="norijin.igarashi@nifty.com" xr:uid="{00000000-0004-0000-0200-000002000000}"/>
  </hyperlinks>
  <pageMargins left="0.51181102362204722" right="0.15748031496062992" top="0.78740157480314965" bottom="0.39370078740157483" header="0.51181102362204722" footer="0.39370078740157483"/>
  <pageSetup paperSize="9" scale="75" orientation="portrait" horizontalDpi="400" r:id="rId5"/>
  <headerFooter alignWithMargins="0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/>
    <pageSetUpPr autoPageBreaks="0"/>
  </sheetPr>
  <dimension ref="A1:M260"/>
  <sheetViews>
    <sheetView workbookViewId="0">
      <selection sqref="A1:I1"/>
    </sheetView>
  </sheetViews>
  <sheetFormatPr defaultColWidth="9" defaultRowHeight="14.25"/>
  <cols>
    <col min="1" max="1" width="9" style="32"/>
    <col min="2" max="2" width="9.25" style="32" customWidth="1"/>
    <col min="3" max="3" width="9" style="32"/>
    <col min="4" max="4" width="9.75" style="32" bestFit="1" customWidth="1"/>
    <col min="5" max="9" width="9" style="32"/>
    <col min="10" max="10" width="2.625" style="32" customWidth="1"/>
    <col min="11" max="16384" width="9" style="32"/>
  </cols>
  <sheetData>
    <row r="1" spans="1:9" s="143" customFormat="1" ht="47.25" customHeight="1">
      <c r="A1" s="550" t="str">
        <f>参加申込書!B1</f>
        <v>第２５回県中地区Ｕ１２部会新人大会
兼　第１９回郡山西ライオンズクラブ杯</v>
      </c>
      <c r="B1" s="550"/>
      <c r="C1" s="550"/>
      <c r="D1" s="550"/>
      <c r="E1" s="550"/>
      <c r="F1" s="550"/>
      <c r="G1" s="550"/>
      <c r="H1" s="550"/>
      <c r="I1" s="550"/>
    </row>
    <row r="2" spans="1:9">
      <c r="A2" s="144"/>
      <c r="B2" s="33"/>
      <c r="C2" s="33"/>
      <c r="D2" s="33"/>
      <c r="E2" s="33"/>
      <c r="F2" s="33"/>
      <c r="G2" s="33"/>
      <c r="H2" s="33"/>
    </row>
    <row r="3" spans="1:9">
      <c r="A3" s="145" t="s">
        <v>57</v>
      </c>
      <c r="B3" s="33"/>
      <c r="C3" s="33"/>
      <c r="D3" s="33"/>
      <c r="E3" s="33"/>
      <c r="F3" s="33"/>
      <c r="G3" s="33"/>
      <c r="H3" s="33"/>
    </row>
    <row r="4" spans="1:9">
      <c r="A4" s="33"/>
      <c r="B4" s="33"/>
      <c r="C4" s="33"/>
      <c r="D4" s="33"/>
      <c r="E4" s="33"/>
      <c r="F4" s="145" t="s">
        <v>159</v>
      </c>
      <c r="G4" s="33"/>
      <c r="H4" s="33"/>
    </row>
    <row r="5" spans="1:9">
      <c r="A5" s="145" t="s">
        <v>68</v>
      </c>
      <c r="B5" s="33"/>
      <c r="C5" s="33"/>
      <c r="D5" s="33"/>
      <c r="E5" s="33"/>
      <c r="F5" s="117" t="s">
        <v>160</v>
      </c>
      <c r="G5" s="33"/>
      <c r="H5" s="33"/>
    </row>
    <row r="6" spans="1:9">
      <c r="A6" s="144"/>
      <c r="B6" s="33"/>
      <c r="C6" s="33"/>
      <c r="D6" s="33"/>
      <c r="E6" s="33"/>
      <c r="F6" s="33"/>
      <c r="G6" s="33"/>
      <c r="H6" s="33"/>
    </row>
    <row r="7" spans="1:9">
      <c r="A7" s="144"/>
      <c r="B7" s="33"/>
      <c r="C7" s="33"/>
      <c r="D7" s="33"/>
      <c r="E7" s="33"/>
      <c r="F7" s="33"/>
      <c r="G7" s="33"/>
      <c r="H7" s="33"/>
    </row>
    <row r="8" spans="1:9">
      <c r="A8" s="144"/>
      <c r="B8" s="33"/>
      <c r="C8" s="33"/>
      <c r="D8" s="33"/>
      <c r="E8" s="33"/>
      <c r="F8" s="33"/>
      <c r="G8" s="33"/>
      <c r="H8" s="33"/>
    </row>
    <row r="9" spans="1:9" ht="18.75">
      <c r="A9" s="551" t="s">
        <v>58</v>
      </c>
      <c r="B9" s="551"/>
      <c r="C9" s="551"/>
      <c r="D9" s="551"/>
      <c r="E9" s="551"/>
      <c r="F9" s="551"/>
      <c r="G9" s="551"/>
      <c r="H9" s="551"/>
    </row>
    <row r="10" spans="1:9">
      <c r="A10" s="144"/>
      <c r="B10" s="33"/>
      <c r="C10" s="33"/>
      <c r="D10" s="33"/>
      <c r="E10" s="33"/>
      <c r="F10" s="33"/>
      <c r="G10" s="33"/>
      <c r="H10" s="33"/>
    </row>
    <row r="11" spans="1:9">
      <c r="A11" s="146" t="s">
        <v>59</v>
      </c>
      <c r="B11" s="33"/>
      <c r="C11" s="33"/>
      <c r="D11" s="33"/>
      <c r="E11" s="33"/>
      <c r="F11" s="33"/>
      <c r="G11" s="33"/>
      <c r="H11" s="33"/>
    </row>
    <row r="12" spans="1:9" s="71" customFormat="1" ht="12">
      <c r="A12" s="147" t="s">
        <v>88</v>
      </c>
      <c r="B12" s="148"/>
      <c r="C12" s="148"/>
      <c r="D12" s="148"/>
      <c r="E12" s="148"/>
      <c r="F12" s="148"/>
      <c r="G12" s="148"/>
      <c r="H12" s="148"/>
    </row>
    <row r="13" spans="1:9" s="71" customFormat="1" ht="12">
      <c r="A13" s="147" t="s">
        <v>89</v>
      </c>
      <c r="B13" s="148"/>
      <c r="C13" s="148"/>
      <c r="D13" s="148"/>
      <c r="E13" s="148"/>
      <c r="F13" s="148"/>
      <c r="G13" s="148"/>
      <c r="H13" s="148"/>
    </row>
    <row r="14" spans="1:9" s="71" customFormat="1" ht="12">
      <c r="A14" s="147" t="s">
        <v>182</v>
      </c>
      <c r="B14" s="148"/>
      <c r="C14" s="148"/>
      <c r="D14" s="148"/>
      <c r="E14" s="148"/>
      <c r="F14" s="148"/>
      <c r="G14" s="148"/>
      <c r="H14" s="148"/>
    </row>
    <row r="15" spans="1:9" s="71" customFormat="1" ht="12">
      <c r="A15" s="147" t="s">
        <v>108</v>
      </c>
      <c r="B15" s="148"/>
      <c r="C15" s="148"/>
      <c r="D15" s="148"/>
      <c r="E15" s="148"/>
      <c r="F15" s="148"/>
      <c r="G15" s="148"/>
      <c r="H15" s="148"/>
    </row>
    <row r="16" spans="1:9" s="71" customFormat="1" ht="12">
      <c r="A16" s="147" t="s">
        <v>90</v>
      </c>
      <c r="B16" s="148"/>
      <c r="C16" s="148"/>
      <c r="D16" s="148"/>
      <c r="E16" s="148"/>
      <c r="F16" s="148"/>
      <c r="G16" s="148"/>
      <c r="H16" s="148"/>
    </row>
    <row r="17" spans="1:13">
      <c r="A17" s="149"/>
      <c r="B17" s="33"/>
      <c r="C17" s="33"/>
      <c r="D17" s="33"/>
      <c r="E17" s="33"/>
      <c r="F17" s="33"/>
      <c r="G17" s="33"/>
      <c r="H17" s="33"/>
    </row>
    <row r="18" spans="1:13" ht="18.75">
      <c r="A18" s="551" t="s">
        <v>60</v>
      </c>
      <c r="B18" s="557"/>
      <c r="C18" s="557"/>
      <c r="D18" s="557"/>
      <c r="E18" s="557"/>
      <c r="F18" s="557"/>
      <c r="G18" s="557"/>
      <c r="H18" s="557"/>
    </row>
    <row r="19" spans="1:13">
      <c r="A19" s="150"/>
      <c r="B19" s="33"/>
      <c r="C19" s="33"/>
      <c r="D19" s="33"/>
      <c r="E19" s="33"/>
      <c r="F19" s="33"/>
      <c r="G19" s="33"/>
      <c r="H19" s="33"/>
    </row>
    <row r="20" spans="1:13" ht="23.25" customHeight="1">
      <c r="A20" s="558" t="s">
        <v>61</v>
      </c>
      <c r="B20" s="558"/>
      <c r="C20" s="558"/>
      <c r="D20" s="558"/>
      <c r="E20" s="558"/>
      <c r="F20" s="558"/>
      <c r="G20" s="558"/>
      <c r="H20" s="558"/>
    </row>
    <row r="21" spans="1:13">
      <c r="A21" s="151"/>
      <c r="B21" s="33"/>
      <c r="C21" s="33"/>
      <c r="D21" s="33"/>
      <c r="E21" s="33"/>
      <c r="F21" s="33"/>
      <c r="G21" s="33"/>
      <c r="H21" s="33"/>
    </row>
    <row r="22" spans="1:13" ht="23.25" customHeight="1">
      <c r="A22" s="152" t="s">
        <v>85</v>
      </c>
      <c r="B22" s="33"/>
      <c r="C22" s="559" t="str">
        <f>IF(参加申込書!E3="","",参加申込書!E3)</f>
        <v/>
      </c>
      <c r="D22" s="560"/>
      <c r="E22" s="560"/>
      <c r="F22" s="561"/>
      <c r="G22" s="554" t="str">
        <f>IF(参加申込書!Q11="","",参加申込書!Q11)</f>
        <v/>
      </c>
      <c r="H22" s="556"/>
      <c r="M22" s="153" t="s">
        <v>184</v>
      </c>
    </row>
    <row r="23" spans="1:13" ht="24" customHeight="1">
      <c r="A23" s="154" t="s">
        <v>128</v>
      </c>
      <c r="B23" s="33"/>
      <c r="C23" s="49"/>
      <c r="D23" s="49"/>
      <c r="E23" s="49"/>
      <c r="F23" s="49"/>
      <c r="G23" s="49"/>
      <c r="H23" s="49"/>
    </row>
    <row r="24" spans="1:13">
      <c r="A24" s="155"/>
      <c r="B24" s="33"/>
      <c r="C24" s="33"/>
      <c r="D24" s="33"/>
      <c r="E24" s="33"/>
      <c r="F24" s="33"/>
      <c r="G24" s="33"/>
      <c r="H24" s="33"/>
    </row>
    <row r="25" spans="1:13" ht="24" customHeight="1">
      <c r="A25" s="152" t="s">
        <v>86</v>
      </c>
      <c r="B25" s="49"/>
      <c r="D25" s="554" t="str">
        <f>IF(参加申込書!E5="","",参加申込書!E5)</f>
        <v/>
      </c>
      <c r="E25" s="555"/>
      <c r="F25" s="555"/>
      <c r="G25" s="556"/>
      <c r="H25" s="33"/>
      <c r="M25" s="153" t="s">
        <v>184</v>
      </c>
    </row>
    <row r="26" spans="1:13">
      <c r="A26" s="156"/>
      <c r="B26" s="49"/>
      <c r="C26" s="49"/>
      <c r="D26" s="49"/>
      <c r="E26" s="49"/>
      <c r="F26" s="49"/>
      <c r="G26" s="33"/>
      <c r="H26" s="33"/>
    </row>
    <row r="27" spans="1:13" ht="26.25" customHeight="1">
      <c r="A27" s="49" t="s">
        <v>92</v>
      </c>
      <c r="B27" s="49"/>
      <c r="C27" s="55"/>
      <c r="D27" s="554" t="str">
        <f>IF(参加申込書!P5="","",参加申込書!P5)</f>
        <v/>
      </c>
      <c r="E27" s="555"/>
      <c r="F27" s="555"/>
      <c r="G27" s="556"/>
      <c r="H27" s="33"/>
      <c r="M27" s="153" t="s">
        <v>184</v>
      </c>
    </row>
    <row r="28" spans="1:13" ht="12.75" customHeight="1">
      <c r="A28" s="152" t="s">
        <v>91</v>
      </c>
      <c r="B28" s="152"/>
      <c r="C28" s="155"/>
      <c r="D28" s="155"/>
      <c r="E28" s="155"/>
      <c r="F28" s="155"/>
      <c r="G28" s="155"/>
      <c r="H28" s="33"/>
    </row>
    <row r="29" spans="1:13">
      <c r="A29" s="49"/>
      <c r="B29" s="49"/>
      <c r="C29" s="33"/>
      <c r="D29" s="33"/>
      <c r="E29" s="33"/>
      <c r="F29" s="33"/>
      <c r="G29" s="33"/>
      <c r="H29" s="33"/>
    </row>
    <row r="30" spans="1:13" ht="28.5" customHeight="1">
      <c r="A30" s="152" t="s">
        <v>87</v>
      </c>
      <c r="B30" s="49"/>
      <c r="D30" s="157"/>
      <c r="E30" s="49" t="s">
        <v>70</v>
      </c>
      <c r="G30" s="552" t="str">
        <f>IF(D30="","",D30*300)</f>
        <v/>
      </c>
      <c r="H30" s="553"/>
      <c r="I30" s="152" t="s">
        <v>107</v>
      </c>
      <c r="M30" s="153" t="s">
        <v>184</v>
      </c>
    </row>
    <row r="31" spans="1:13">
      <c r="A31" s="158"/>
      <c r="B31" s="33"/>
      <c r="C31" s="33"/>
      <c r="D31" s="33"/>
      <c r="E31" s="33"/>
      <c r="F31" s="33"/>
      <c r="G31" s="33"/>
      <c r="H31" s="33"/>
    </row>
    <row r="32" spans="1:13">
      <c r="A32" s="33"/>
      <c r="B32" s="33"/>
      <c r="C32" s="33"/>
      <c r="D32" s="33"/>
      <c r="E32" s="33"/>
      <c r="F32" s="33"/>
      <c r="G32" s="33"/>
      <c r="H32" s="33"/>
    </row>
    <row r="33" spans="1:8" s="143" customFormat="1" ht="25.5" customHeight="1">
      <c r="A33" s="159" t="s">
        <v>103</v>
      </c>
      <c r="B33" s="160"/>
      <c r="C33" s="160"/>
      <c r="D33" s="160"/>
      <c r="E33" s="160"/>
      <c r="F33" s="160"/>
      <c r="G33" s="160"/>
      <c r="H33" s="160"/>
    </row>
    <row r="34" spans="1:8" ht="27.75" customHeight="1">
      <c r="B34" s="161" t="s">
        <v>183</v>
      </c>
      <c r="C34" s="33"/>
      <c r="D34" s="33"/>
      <c r="E34" s="33"/>
      <c r="F34" s="33"/>
      <c r="G34" s="33"/>
      <c r="H34" s="33"/>
    </row>
    <row r="35" spans="1:8">
      <c r="A35" s="33"/>
      <c r="B35" s="33"/>
      <c r="C35" s="33"/>
      <c r="D35" s="33"/>
      <c r="E35" s="33"/>
      <c r="G35" s="33"/>
      <c r="H35" s="33"/>
    </row>
    <row r="36" spans="1:8">
      <c r="A36" s="33"/>
      <c r="B36" s="33"/>
      <c r="C36" s="33"/>
      <c r="D36" s="33"/>
      <c r="E36" s="33"/>
      <c r="G36" s="33"/>
      <c r="H36" s="33"/>
    </row>
    <row r="37" spans="1:8">
      <c r="A37" s="33"/>
      <c r="B37" s="33"/>
      <c r="C37" s="33"/>
      <c r="D37" s="33"/>
      <c r="E37" s="162"/>
      <c r="G37" s="33"/>
      <c r="H37" s="33"/>
    </row>
    <row r="38" spans="1:8">
      <c r="A38" s="33"/>
      <c r="B38" s="33"/>
      <c r="C38" s="155"/>
      <c r="D38" s="33"/>
      <c r="E38" s="33"/>
      <c r="F38" s="33"/>
      <c r="G38" s="33"/>
      <c r="H38" s="33"/>
    </row>
    <row r="39" spans="1:8">
      <c r="A39" s="33"/>
      <c r="B39" s="33"/>
      <c r="C39" s="33"/>
      <c r="D39" s="33"/>
      <c r="E39" s="33"/>
      <c r="F39" s="33"/>
      <c r="G39" s="33"/>
      <c r="H39" s="33"/>
    </row>
    <row r="40" spans="1:8">
      <c r="A40" s="33"/>
      <c r="B40" s="33"/>
      <c r="C40" s="33"/>
      <c r="D40" s="33"/>
      <c r="E40" s="33"/>
      <c r="F40" s="33"/>
      <c r="G40" s="33"/>
      <c r="H40" s="33"/>
    </row>
    <row r="41" spans="1:8">
      <c r="A41" s="33"/>
      <c r="B41" s="33"/>
      <c r="C41" s="33"/>
      <c r="D41" s="33"/>
      <c r="E41" s="33"/>
      <c r="F41" s="33"/>
      <c r="G41" s="33"/>
      <c r="H41" s="33"/>
    </row>
    <row r="42" spans="1:8">
      <c r="A42" s="33"/>
      <c r="B42" s="33"/>
      <c r="C42" s="33"/>
      <c r="D42" s="33"/>
      <c r="E42" s="33"/>
      <c r="F42" s="33"/>
      <c r="G42" s="33"/>
      <c r="H42" s="33"/>
    </row>
    <row r="43" spans="1:8">
      <c r="A43" s="33"/>
      <c r="B43" s="33"/>
      <c r="C43" s="33"/>
      <c r="D43" s="33"/>
      <c r="E43" s="33"/>
      <c r="F43" s="33"/>
      <c r="G43" s="33"/>
      <c r="H43" s="33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  <row r="48" spans="1:8">
      <c r="A48" s="33"/>
      <c r="B48" s="33"/>
      <c r="C48" s="33"/>
      <c r="D48" s="33"/>
      <c r="E48" s="33"/>
      <c r="F48" s="33"/>
      <c r="G48" s="33"/>
      <c r="H48" s="33"/>
    </row>
    <row r="49" spans="1:8">
      <c r="A49" s="33"/>
      <c r="B49" s="33"/>
      <c r="C49" s="33"/>
      <c r="D49" s="33"/>
      <c r="E49" s="33"/>
      <c r="F49" s="33"/>
      <c r="G49" s="33"/>
      <c r="H49" s="33"/>
    </row>
    <row r="50" spans="1:8">
      <c r="A50" s="33"/>
      <c r="B50" s="33"/>
      <c r="C50" s="33"/>
      <c r="D50" s="33"/>
      <c r="E50" s="33"/>
      <c r="F50" s="33"/>
      <c r="G50" s="33"/>
      <c r="H50" s="33"/>
    </row>
    <row r="51" spans="1:8">
      <c r="A51" s="33"/>
      <c r="B51" s="33"/>
      <c r="C51" s="33"/>
      <c r="D51" s="33"/>
      <c r="E51" s="33"/>
      <c r="F51" s="33"/>
      <c r="G51" s="33"/>
      <c r="H51" s="33"/>
    </row>
    <row r="52" spans="1:8">
      <c r="A52" s="33"/>
      <c r="B52" s="33"/>
      <c r="C52" s="33"/>
      <c r="D52" s="33"/>
      <c r="E52" s="33"/>
      <c r="F52" s="33"/>
      <c r="G52" s="33"/>
      <c r="H52" s="33"/>
    </row>
    <row r="53" spans="1:8">
      <c r="A53" s="33"/>
      <c r="B53" s="33"/>
      <c r="C53" s="33"/>
      <c r="D53" s="33"/>
      <c r="E53" s="33"/>
      <c r="F53" s="33"/>
      <c r="G53" s="33"/>
      <c r="H53" s="33"/>
    </row>
    <row r="54" spans="1:8">
      <c r="A54" s="33"/>
      <c r="B54" s="33"/>
      <c r="C54" s="33"/>
      <c r="D54" s="33"/>
      <c r="E54" s="33"/>
      <c r="F54" s="33"/>
      <c r="G54" s="33"/>
      <c r="H54" s="33"/>
    </row>
    <row r="55" spans="1:8">
      <c r="A55" s="33"/>
      <c r="B55" s="33"/>
      <c r="C55" s="33"/>
      <c r="D55" s="33"/>
      <c r="E55" s="33"/>
      <c r="F55" s="33"/>
      <c r="G55" s="33"/>
      <c r="H55" s="33"/>
    </row>
    <row r="56" spans="1:8">
      <c r="A56" s="33"/>
      <c r="B56" s="33"/>
      <c r="C56" s="33"/>
      <c r="D56" s="33"/>
      <c r="E56" s="33"/>
      <c r="F56" s="33"/>
      <c r="G56" s="33"/>
      <c r="H56" s="33"/>
    </row>
    <row r="57" spans="1:8">
      <c r="A57" s="33"/>
      <c r="B57" s="33"/>
      <c r="C57" s="33"/>
      <c r="D57" s="33"/>
      <c r="E57" s="33"/>
      <c r="F57" s="33"/>
      <c r="G57" s="33"/>
      <c r="H57" s="33"/>
    </row>
    <row r="58" spans="1:8">
      <c r="A58" s="33"/>
      <c r="B58" s="33"/>
      <c r="C58" s="33"/>
      <c r="D58" s="33"/>
      <c r="E58" s="33"/>
      <c r="F58" s="33"/>
      <c r="G58" s="33"/>
      <c r="H58" s="33"/>
    </row>
    <row r="59" spans="1:8">
      <c r="A59" s="33"/>
      <c r="B59" s="33"/>
      <c r="C59" s="33"/>
      <c r="D59" s="33"/>
      <c r="E59" s="33"/>
      <c r="F59" s="33"/>
      <c r="G59" s="33"/>
      <c r="H59" s="33"/>
    </row>
    <row r="60" spans="1:8">
      <c r="A60" s="33"/>
      <c r="B60" s="33"/>
      <c r="C60" s="33"/>
      <c r="D60" s="33"/>
      <c r="E60" s="33"/>
      <c r="F60" s="33"/>
      <c r="G60" s="33"/>
      <c r="H60" s="33"/>
    </row>
    <row r="61" spans="1:8">
      <c r="A61" s="33"/>
      <c r="B61" s="33"/>
      <c r="C61" s="33"/>
      <c r="D61" s="33"/>
      <c r="E61" s="33"/>
      <c r="F61" s="33"/>
      <c r="G61" s="33"/>
      <c r="H61" s="33"/>
    </row>
    <row r="62" spans="1:8">
      <c r="A62" s="33"/>
      <c r="B62" s="33"/>
      <c r="C62" s="33"/>
      <c r="D62" s="33"/>
      <c r="E62" s="33"/>
      <c r="F62" s="33"/>
      <c r="G62" s="33"/>
      <c r="H62" s="33"/>
    </row>
    <row r="63" spans="1:8">
      <c r="A63" s="33"/>
      <c r="B63" s="33"/>
      <c r="C63" s="33"/>
      <c r="D63" s="33"/>
      <c r="E63" s="33"/>
      <c r="F63" s="33"/>
      <c r="G63" s="33"/>
      <c r="H63" s="33"/>
    </row>
    <row r="64" spans="1:8">
      <c r="A64" s="33"/>
      <c r="B64" s="33"/>
      <c r="C64" s="33"/>
      <c r="D64" s="33"/>
      <c r="E64" s="33"/>
      <c r="F64" s="33"/>
      <c r="G64" s="33"/>
      <c r="H64" s="33"/>
    </row>
    <row r="65" spans="1:8">
      <c r="A65" s="33"/>
      <c r="B65" s="33"/>
      <c r="C65" s="33"/>
      <c r="D65" s="33"/>
      <c r="E65" s="33"/>
      <c r="F65" s="33"/>
      <c r="G65" s="33"/>
      <c r="H65" s="33"/>
    </row>
    <row r="66" spans="1:8">
      <c r="A66" s="33"/>
      <c r="B66" s="33"/>
      <c r="C66" s="33"/>
      <c r="D66" s="33"/>
      <c r="E66" s="33"/>
      <c r="F66" s="33"/>
      <c r="G66" s="33"/>
      <c r="H66" s="33"/>
    </row>
    <row r="67" spans="1:8">
      <c r="A67" s="33"/>
      <c r="B67" s="33"/>
      <c r="C67" s="33"/>
      <c r="D67" s="33"/>
      <c r="E67" s="33"/>
      <c r="F67" s="33"/>
      <c r="G67" s="33"/>
      <c r="H67" s="33"/>
    </row>
    <row r="68" spans="1:8">
      <c r="A68" s="33"/>
      <c r="B68" s="33"/>
      <c r="C68" s="33"/>
      <c r="D68" s="33"/>
      <c r="E68" s="33"/>
      <c r="F68" s="33"/>
      <c r="G68" s="33"/>
      <c r="H68" s="33"/>
    </row>
    <row r="69" spans="1:8">
      <c r="A69" s="33"/>
      <c r="B69" s="33"/>
      <c r="C69" s="33"/>
      <c r="D69" s="33"/>
      <c r="E69" s="33"/>
      <c r="F69" s="33"/>
      <c r="G69" s="33"/>
      <c r="H69" s="33"/>
    </row>
    <row r="70" spans="1:8">
      <c r="A70" s="33"/>
      <c r="B70" s="33"/>
      <c r="C70" s="33"/>
      <c r="D70" s="33"/>
      <c r="E70" s="33"/>
      <c r="F70" s="33"/>
      <c r="G70" s="33"/>
      <c r="H70" s="33"/>
    </row>
    <row r="71" spans="1:8">
      <c r="A71" s="33"/>
      <c r="B71" s="33"/>
      <c r="C71" s="33"/>
      <c r="D71" s="33"/>
      <c r="E71" s="33"/>
      <c r="F71" s="33"/>
      <c r="G71" s="33"/>
      <c r="H71" s="33"/>
    </row>
    <row r="72" spans="1:8">
      <c r="A72" s="33"/>
      <c r="B72" s="33"/>
      <c r="C72" s="33"/>
      <c r="D72" s="33"/>
      <c r="E72" s="33"/>
      <c r="F72" s="33"/>
      <c r="G72" s="33"/>
      <c r="H72" s="33"/>
    </row>
    <row r="73" spans="1:8">
      <c r="A73" s="33"/>
      <c r="B73" s="33"/>
      <c r="C73" s="33"/>
      <c r="D73" s="33"/>
      <c r="E73" s="33"/>
      <c r="F73" s="33"/>
      <c r="G73" s="33"/>
      <c r="H73" s="33"/>
    </row>
    <row r="74" spans="1:8">
      <c r="A74" s="33"/>
      <c r="B74" s="33"/>
      <c r="C74" s="33"/>
      <c r="D74" s="33"/>
      <c r="E74" s="33"/>
      <c r="F74" s="33"/>
      <c r="G74" s="33"/>
      <c r="H74" s="33"/>
    </row>
    <row r="75" spans="1:8">
      <c r="A75" s="33"/>
      <c r="B75" s="33"/>
      <c r="C75" s="33"/>
      <c r="D75" s="33"/>
      <c r="E75" s="33"/>
      <c r="F75" s="33"/>
      <c r="G75" s="33"/>
      <c r="H75" s="33"/>
    </row>
    <row r="76" spans="1:8">
      <c r="A76" s="33"/>
      <c r="B76" s="33"/>
      <c r="C76" s="33"/>
      <c r="D76" s="33"/>
      <c r="E76" s="33"/>
      <c r="F76" s="33"/>
      <c r="G76" s="33"/>
      <c r="H76" s="33"/>
    </row>
    <row r="77" spans="1:8">
      <c r="A77" s="33"/>
      <c r="B77" s="33"/>
      <c r="C77" s="33"/>
      <c r="D77" s="33"/>
      <c r="E77" s="33"/>
      <c r="F77" s="33"/>
      <c r="G77" s="33"/>
      <c r="H77" s="33"/>
    </row>
    <row r="78" spans="1:8">
      <c r="A78" s="33"/>
      <c r="B78" s="33"/>
      <c r="C78" s="33"/>
      <c r="D78" s="33"/>
      <c r="E78" s="33"/>
      <c r="F78" s="33"/>
      <c r="G78" s="33"/>
      <c r="H78" s="33"/>
    </row>
    <row r="79" spans="1:8">
      <c r="A79" s="33"/>
      <c r="B79" s="33"/>
      <c r="C79" s="33"/>
      <c r="D79" s="33"/>
      <c r="E79" s="33"/>
      <c r="F79" s="33"/>
      <c r="G79" s="33"/>
      <c r="H79" s="33"/>
    </row>
    <row r="80" spans="1:8">
      <c r="A80" s="33"/>
      <c r="B80" s="33"/>
      <c r="C80" s="33"/>
      <c r="D80" s="33"/>
      <c r="E80" s="33"/>
      <c r="F80" s="33"/>
      <c r="G80" s="33"/>
      <c r="H80" s="33"/>
    </row>
    <row r="81" spans="1:8">
      <c r="A81" s="33"/>
      <c r="B81" s="33"/>
      <c r="C81" s="33"/>
      <c r="D81" s="33"/>
      <c r="E81" s="33"/>
      <c r="F81" s="33"/>
      <c r="G81" s="33"/>
      <c r="H81" s="33"/>
    </row>
    <row r="82" spans="1:8">
      <c r="A82" s="33"/>
      <c r="B82" s="33"/>
      <c r="C82" s="33"/>
      <c r="D82" s="33"/>
      <c r="E82" s="33"/>
      <c r="F82" s="33"/>
      <c r="G82" s="33"/>
      <c r="H82" s="33"/>
    </row>
    <row r="83" spans="1:8">
      <c r="A83" s="33"/>
      <c r="B83" s="33"/>
      <c r="C83" s="33"/>
      <c r="D83" s="33"/>
      <c r="E83" s="33"/>
      <c r="F83" s="33"/>
      <c r="G83" s="33"/>
      <c r="H83" s="33"/>
    </row>
    <row r="84" spans="1:8">
      <c r="A84" s="33"/>
      <c r="B84" s="33"/>
      <c r="C84" s="33"/>
      <c r="D84" s="33"/>
      <c r="E84" s="33"/>
      <c r="F84" s="33"/>
      <c r="G84" s="33"/>
      <c r="H84" s="33"/>
    </row>
    <row r="85" spans="1:8">
      <c r="A85" s="33"/>
      <c r="B85" s="33"/>
      <c r="C85" s="33"/>
      <c r="D85" s="33"/>
      <c r="E85" s="33"/>
      <c r="F85" s="33"/>
      <c r="G85" s="33"/>
      <c r="H85" s="33"/>
    </row>
    <row r="86" spans="1:8">
      <c r="A86" s="33"/>
      <c r="B86" s="33"/>
      <c r="C86" s="33"/>
      <c r="D86" s="33"/>
      <c r="E86" s="33"/>
      <c r="F86" s="33"/>
      <c r="G86" s="33"/>
      <c r="H86" s="33"/>
    </row>
    <row r="87" spans="1:8">
      <c r="A87" s="33"/>
      <c r="B87" s="33"/>
      <c r="C87" s="33"/>
      <c r="D87" s="33"/>
      <c r="E87" s="33"/>
      <c r="F87" s="33"/>
      <c r="G87" s="33"/>
      <c r="H87" s="33"/>
    </row>
    <row r="88" spans="1:8">
      <c r="A88" s="33"/>
      <c r="B88" s="33"/>
      <c r="C88" s="33"/>
      <c r="D88" s="33"/>
      <c r="E88" s="33"/>
      <c r="F88" s="33"/>
      <c r="G88" s="33"/>
      <c r="H88" s="33"/>
    </row>
    <row r="89" spans="1:8">
      <c r="A89" s="33"/>
      <c r="B89" s="33"/>
      <c r="C89" s="33"/>
      <c r="D89" s="33"/>
      <c r="E89" s="33"/>
      <c r="F89" s="33"/>
      <c r="G89" s="33"/>
      <c r="H89" s="33"/>
    </row>
    <row r="90" spans="1:8">
      <c r="A90" s="33"/>
      <c r="B90" s="33"/>
      <c r="C90" s="33"/>
      <c r="D90" s="33"/>
      <c r="E90" s="33"/>
      <c r="F90" s="33"/>
      <c r="G90" s="33"/>
      <c r="H90" s="33"/>
    </row>
    <row r="91" spans="1:8">
      <c r="A91" s="33"/>
      <c r="B91" s="33"/>
      <c r="C91" s="33"/>
      <c r="D91" s="33"/>
      <c r="E91" s="33"/>
      <c r="F91" s="33"/>
      <c r="G91" s="33"/>
      <c r="H91" s="33"/>
    </row>
    <row r="92" spans="1:8">
      <c r="A92" s="33"/>
      <c r="B92" s="33"/>
      <c r="C92" s="33"/>
      <c r="D92" s="33"/>
      <c r="E92" s="33"/>
      <c r="F92" s="33"/>
      <c r="G92" s="33"/>
      <c r="H92" s="33"/>
    </row>
    <row r="93" spans="1:8">
      <c r="A93" s="33"/>
      <c r="B93" s="33"/>
      <c r="C93" s="33"/>
      <c r="D93" s="33"/>
      <c r="E93" s="33"/>
      <c r="F93" s="33"/>
      <c r="G93" s="33"/>
      <c r="H93" s="33"/>
    </row>
    <row r="94" spans="1:8">
      <c r="A94" s="33"/>
      <c r="B94" s="33"/>
      <c r="C94" s="33"/>
      <c r="D94" s="33"/>
      <c r="E94" s="33"/>
      <c r="F94" s="33"/>
      <c r="G94" s="33"/>
      <c r="H94" s="33"/>
    </row>
    <row r="95" spans="1:8">
      <c r="A95" s="33"/>
      <c r="B95" s="33"/>
      <c r="C95" s="33"/>
      <c r="D95" s="33"/>
      <c r="E95" s="33"/>
      <c r="F95" s="33"/>
      <c r="G95" s="33"/>
      <c r="H95" s="33"/>
    </row>
    <row r="96" spans="1:8">
      <c r="A96" s="33"/>
      <c r="B96" s="33"/>
      <c r="C96" s="33"/>
      <c r="D96" s="33"/>
      <c r="E96" s="33"/>
      <c r="F96" s="33"/>
      <c r="G96" s="33"/>
      <c r="H96" s="33"/>
    </row>
    <row r="97" spans="1:8">
      <c r="A97" s="33"/>
      <c r="B97" s="33"/>
      <c r="C97" s="33"/>
      <c r="D97" s="33"/>
      <c r="E97" s="33"/>
      <c r="F97" s="33"/>
      <c r="G97" s="33"/>
      <c r="H97" s="33"/>
    </row>
    <row r="98" spans="1:8">
      <c r="A98" s="33"/>
      <c r="B98" s="33"/>
      <c r="C98" s="33"/>
      <c r="D98" s="33"/>
      <c r="E98" s="33"/>
      <c r="F98" s="33"/>
      <c r="G98" s="33"/>
      <c r="H98" s="33"/>
    </row>
    <row r="99" spans="1:8">
      <c r="A99" s="33"/>
      <c r="B99" s="33"/>
      <c r="C99" s="33"/>
      <c r="D99" s="33"/>
      <c r="E99" s="33"/>
      <c r="F99" s="33"/>
      <c r="G99" s="33"/>
      <c r="H99" s="33"/>
    </row>
    <row r="100" spans="1:8">
      <c r="A100" s="33"/>
      <c r="B100" s="33"/>
      <c r="C100" s="33"/>
      <c r="D100" s="33"/>
      <c r="E100" s="33"/>
      <c r="F100" s="33"/>
      <c r="G100" s="33"/>
      <c r="H100" s="33"/>
    </row>
    <row r="101" spans="1:8">
      <c r="A101" s="33"/>
      <c r="B101" s="33"/>
      <c r="C101" s="33"/>
      <c r="D101" s="33"/>
      <c r="E101" s="33"/>
      <c r="F101" s="33"/>
      <c r="G101" s="33"/>
      <c r="H101" s="33"/>
    </row>
    <row r="102" spans="1:8">
      <c r="A102" s="33"/>
      <c r="B102" s="33"/>
      <c r="C102" s="33"/>
      <c r="D102" s="33"/>
      <c r="E102" s="33"/>
      <c r="F102" s="33"/>
      <c r="G102" s="33"/>
      <c r="H102" s="33"/>
    </row>
    <row r="103" spans="1:8">
      <c r="A103" s="33"/>
      <c r="B103" s="33"/>
      <c r="C103" s="33"/>
      <c r="D103" s="33"/>
      <c r="E103" s="33"/>
      <c r="F103" s="33"/>
      <c r="G103" s="33"/>
      <c r="H103" s="33"/>
    </row>
    <row r="104" spans="1:8">
      <c r="A104" s="33"/>
      <c r="B104" s="33"/>
      <c r="C104" s="33"/>
      <c r="D104" s="33"/>
      <c r="E104" s="33"/>
      <c r="F104" s="33"/>
      <c r="G104" s="33"/>
      <c r="H104" s="33"/>
    </row>
    <row r="105" spans="1:8">
      <c r="A105" s="33"/>
      <c r="B105" s="33"/>
      <c r="C105" s="33"/>
      <c r="D105" s="33"/>
      <c r="E105" s="33"/>
      <c r="F105" s="33"/>
      <c r="G105" s="33"/>
      <c r="H105" s="33"/>
    </row>
    <row r="106" spans="1:8">
      <c r="A106" s="33"/>
      <c r="B106" s="33"/>
      <c r="C106" s="33"/>
      <c r="D106" s="33"/>
      <c r="E106" s="33"/>
      <c r="F106" s="33"/>
      <c r="G106" s="33"/>
      <c r="H106" s="33"/>
    </row>
    <row r="107" spans="1:8">
      <c r="A107" s="33"/>
      <c r="B107" s="33"/>
      <c r="C107" s="33"/>
      <c r="D107" s="33"/>
      <c r="E107" s="33"/>
      <c r="F107" s="33"/>
      <c r="G107" s="33"/>
      <c r="H107" s="33"/>
    </row>
    <row r="108" spans="1:8">
      <c r="A108" s="33"/>
      <c r="B108" s="33"/>
      <c r="C108" s="33"/>
      <c r="D108" s="33"/>
      <c r="E108" s="33"/>
      <c r="F108" s="33"/>
      <c r="G108" s="33"/>
      <c r="H108" s="33"/>
    </row>
    <row r="109" spans="1:8">
      <c r="A109" s="33"/>
      <c r="B109" s="33"/>
      <c r="C109" s="33"/>
      <c r="D109" s="33"/>
      <c r="E109" s="33"/>
      <c r="F109" s="33"/>
      <c r="G109" s="33"/>
      <c r="H109" s="33"/>
    </row>
    <row r="110" spans="1:8">
      <c r="A110" s="33"/>
      <c r="B110" s="33"/>
      <c r="C110" s="33"/>
      <c r="D110" s="33"/>
      <c r="E110" s="33"/>
      <c r="F110" s="33"/>
      <c r="G110" s="33"/>
      <c r="H110" s="33"/>
    </row>
    <row r="111" spans="1:8">
      <c r="A111" s="33"/>
      <c r="B111" s="33"/>
      <c r="C111" s="33"/>
      <c r="D111" s="33"/>
      <c r="E111" s="33"/>
      <c r="F111" s="33"/>
      <c r="G111" s="33"/>
      <c r="H111" s="33"/>
    </row>
    <row r="112" spans="1:8">
      <c r="A112" s="33"/>
      <c r="B112" s="33"/>
      <c r="C112" s="33"/>
      <c r="D112" s="33"/>
      <c r="E112" s="33"/>
      <c r="F112" s="33"/>
      <c r="G112" s="33"/>
      <c r="H112" s="33"/>
    </row>
    <row r="113" spans="1:8">
      <c r="A113" s="33"/>
      <c r="B113" s="33"/>
      <c r="C113" s="33"/>
      <c r="D113" s="33"/>
      <c r="E113" s="33"/>
      <c r="F113" s="33"/>
      <c r="G113" s="33"/>
      <c r="H113" s="33"/>
    </row>
    <row r="114" spans="1:8">
      <c r="A114" s="33"/>
      <c r="B114" s="33"/>
      <c r="C114" s="33"/>
      <c r="D114" s="33"/>
      <c r="E114" s="33"/>
      <c r="F114" s="33"/>
      <c r="G114" s="33"/>
      <c r="H114" s="33"/>
    </row>
    <row r="115" spans="1:8">
      <c r="A115" s="33"/>
      <c r="B115" s="33"/>
      <c r="C115" s="33"/>
      <c r="D115" s="33"/>
      <c r="E115" s="33"/>
      <c r="F115" s="33"/>
      <c r="G115" s="33"/>
      <c r="H115" s="33"/>
    </row>
    <row r="116" spans="1:8">
      <c r="A116" s="33"/>
      <c r="B116" s="33"/>
      <c r="C116" s="33"/>
      <c r="D116" s="33"/>
      <c r="E116" s="33"/>
      <c r="F116" s="33"/>
      <c r="G116" s="33"/>
      <c r="H116" s="33"/>
    </row>
    <row r="117" spans="1:8">
      <c r="A117" s="33"/>
      <c r="B117" s="33"/>
      <c r="C117" s="33"/>
      <c r="D117" s="33"/>
      <c r="E117" s="33"/>
      <c r="F117" s="33"/>
      <c r="G117" s="33"/>
      <c r="H117" s="33"/>
    </row>
    <row r="118" spans="1:8">
      <c r="A118" s="33"/>
      <c r="B118" s="33"/>
      <c r="C118" s="33"/>
      <c r="D118" s="33"/>
      <c r="E118" s="33"/>
      <c r="F118" s="33"/>
      <c r="G118" s="33"/>
      <c r="H118" s="33"/>
    </row>
    <row r="119" spans="1:8">
      <c r="A119" s="33"/>
      <c r="B119" s="33"/>
      <c r="C119" s="33"/>
      <c r="D119" s="33"/>
      <c r="E119" s="33"/>
      <c r="F119" s="33"/>
      <c r="G119" s="33"/>
      <c r="H119" s="33"/>
    </row>
    <row r="120" spans="1:8">
      <c r="A120" s="33"/>
      <c r="B120" s="33"/>
      <c r="C120" s="33"/>
      <c r="D120" s="33"/>
      <c r="E120" s="33"/>
      <c r="F120" s="33"/>
      <c r="G120" s="33"/>
      <c r="H120" s="33"/>
    </row>
    <row r="121" spans="1:8">
      <c r="A121" s="33"/>
      <c r="B121" s="33"/>
      <c r="C121" s="33"/>
      <c r="D121" s="33"/>
      <c r="E121" s="33"/>
      <c r="F121" s="33"/>
      <c r="G121" s="33"/>
      <c r="H121" s="33"/>
    </row>
    <row r="122" spans="1:8">
      <c r="A122" s="33"/>
      <c r="B122" s="33"/>
      <c r="C122" s="33"/>
      <c r="D122" s="33"/>
      <c r="E122" s="33"/>
      <c r="F122" s="33"/>
      <c r="G122" s="33"/>
      <c r="H122" s="33"/>
    </row>
    <row r="123" spans="1:8">
      <c r="A123" s="33"/>
      <c r="B123" s="33"/>
      <c r="C123" s="33"/>
      <c r="D123" s="33"/>
      <c r="E123" s="33"/>
      <c r="F123" s="33"/>
      <c r="G123" s="33"/>
      <c r="H123" s="33"/>
    </row>
    <row r="124" spans="1:8">
      <c r="A124" s="33"/>
      <c r="B124" s="33"/>
      <c r="C124" s="33"/>
      <c r="D124" s="33"/>
      <c r="E124" s="33"/>
      <c r="F124" s="33"/>
      <c r="G124" s="33"/>
      <c r="H124" s="33"/>
    </row>
    <row r="125" spans="1:8">
      <c r="A125" s="33"/>
      <c r="B125" s="33"/>
      <c r="C125" s="33"/>
      <c r="D125" s="33"/>
      <c r="E125" s="33"/>
      <c r="F125" s="33"/>
      <c r="G125" s="33"/>
      <c r="H125" s="33"/>
    </row>
    <row r="126" spans="1:8">
      <c r="A126" s="33"/>
      <c r="B126" s="33"/>
      <c r="C126" s="33"/>
      <c r="D126" s="33"/>
      <c r="E126" s="33"/>
      <c r="F126" s="33"/>
      <c r="G126" s="33"/>
      <c r="H126" s="33"/>
    </row>
    <row r="127" spans="1:8">
      <c r="A127" s="33"/>
      <c r="B127" s="33"/>
      <c r="C127" s="33"/>
      <c r="D127" s="33"/>
      <c r="E127" s="33"/>
      <c r="F127" s="33"/>
      <c r="G127" s="33"/>
      <c r="H127" s="33"/>
    </row>
    <row r="128" spans="1:8">
      <c r="A128" s="33"/>
      <c r="B128" s="33"/>
      <c r="C128" s="33"/>
      <c r="D128" s="33"/>
      <c r="E128" s="33"/>
      <c r="F128" s="33"/>
      <c r="G128" s="33"/>
      <c r="H128" s="33"/>
    </row>
    <row r="129" spans="1:8">
      <c r="A129" s="33"/>
      <c r="B129" s="33"/>
      <c r="C129" s="33"/>
      <c r="D129" s="33"/>
      <c r="E129" s="33"/>
      <c r="F129" s="33"/>
      <c r="G129" s="33"/>
      <c r="H129" s="33"/>
    </row>
    <row r="130" spans="1:8">
      <c r="A130" s="33"/>
      <c r="B130" s="33"/>
      <c r="C130" s="33"/>
      <c r="D130" s="33"/>
      <c r="E130" s="33"/>
      <c r="F130" s="33"/>
      <c r="G130" s="33"/>
      <c r="H130" s="33"/>
    </row>
    <row r="131" spans="1:8">
      <c r="A131" s="33"/>
      <c r="B131" s="33"/>
      <c r="C131" s="33"/>
      <c r="D131" s="33"/>
      <c r="E131" s="33"/>
      <c r="F131" s="33"/>
      <c r="G131" s="33"/>
      <c r="H131" s="33"/>
    </row>
    <row r="132" spans="1:8">
      <c r="A132" s="33"/>
      <c r="B132" s="33"/>
      <c r="C132" s="33"/>
      <c r="D132" s="33"/>
      <c r="E132" s="33"/>
      <c r="F132" s="33"/>
      <c r="G132" s="33"/>
      <c r="H132" s="33"/>
    </row>
    <row r="133" spans="1:8">
      <c r="A133" s="33"/>
      <c r="B133" s="33"/>
      <c r="C133" s="33"/>
      <c r="D133" s="33"/>
      <c r="E133" s="33"/>
      <c r="F133" s="33"/>
      <c r="G133" s="33"/>
      <c r="H133" s="33"/>
    </row>
    <row r="134" spans="1:8">
      <c r="A134" s="33"/>
      <c r="B134" s="33"/>
      <c r="C134" s="33"/>
      <c r="D134" s="33"/>
      <c r="E134" s="33"/>
      <c r="F134" s="33"/>
      <c r="G134" s="33"/>
      <c r="H134" s="33"/>
    </row>
    <row r="135" spans="1:8">
      <c r="A135" s="33"/>
      <c r="B135" s="33"/>
      <c r="C135" s="33"/>
      <c r="D135" s="33"/>
      <c r="E135" s="33"/>
      <c r="F135" s="33"/>
      <c r="G135" s="33"/>
      <c r="H135" s="33"/>
    </row>
    <row r="136" spans="1:8">
      <c r="A136" s="33"/>
      <c r="B136" s="33"/>
      <c r="C136" s="33"/>
      <c r="D136" s="33"/>
      <c r="E136" s="33"/>
      <c r="F136" s="33"/>
      <c r="G136" s="33"/>
      <c r="H136" s="33"/>
    </row>
    <row r="137" spans="1:8">
      <c r="A137" s="33"/>
      <c r="B137" s="33"/>
      <c r="C137" s="33"/>
      <c r="D137" s="33"/>
      <c r="E137" s="33"/>
      <c r="F137" s="33"/>
      <c r="G137" s="33"/>
      <c r="H137" s="33"/>
    </row>
    <row r="138" spans="1:8">
      <c r="A138" s="33"/>
      <c r="B138" s="33"/>
      <c r="C138" s="33"/>
      <c r="D138" s="33"/>
      <c r="E138" s="33"/>
      <c r="F138" s="33"/>
      <c r="G138" s="33"/>
      <c r="H138" s="33"/>
    </row>
    <row r="139" spans="1:8">
      <c r="A139" s="33"/>
      <c r="B139" s="33"/>
      <c r="C139" s="33"/>
      <c r="D139" s="33"/>
      <c r="E139" s="33"/>
      <c r="F139" s="33"/>
      <c r="G139" s="33"/>
      <c r="H139" s="33"/>
    </row>
    <row r="140" spans="1:8">
      <c r="A140" s="33"/>
      <c r="B140" s="33"/>
      <c r="C140" s="33"/>
      <c r="D140" s="33"/>
      <c r="E140" s="33"/>
      <c r="F140" s="33"/>
      <c r="G140" s="33"/>
      <c r="H140" s="33"/>
    </row>
    <row r="141" spans="1:8">
      <c r="A141" s="33"/>
      <c r="B141" s="33"/>
      <c r="C141" s="33"/>
      <c r="D141" s="33"/>
      <c r="E141" s="33"/>
      <c r="F141" s="33"/>
      <c r="G141" s="33"/>
      <c r="H141" s="33"/>
    </row>
    <row r="142" spans="1:8">
      <c r="A142" s="33"/>
      <c r="B142" s="33"/>
      <c r="C142" s="33"/>
      <c r="D142" s="33"/>
      <c r="E142" s="33"/>
      <c r="F142" s="33"/>
      <c r="G142" s="33"/>
      <c r="H142" s="33"/>
    </row>
    <row r="143" spans="1:8">
      <c r="A143" s="33"/>
      <c r="B143" s="33"/>
      <c r="C143" s="33"/>
      <c r="D143" s="33"/>
      <c r="E143" s="33"/>
      <c r="F143" s="33"/>
      <c r="G143" s="33"/>
      <c r="H143" s="33"/>
    </row>
    <row r="144" spans="1:8">
      <c r="A144" s="33"/>
      <c r="B144" s="33"/>
      <c r="C144" s="33"/>
      <c r="D144" s="33"/>
      <c r="E144" s="33"/>
      <c r="F144" s="33"/>
      <c r="G144" s="33"/>
      <c r="H144" s="33"/>
    </row>
    <row r="145" spans="1:8">
      <c r="A145" s="33"/>
      <c r="B145" s="33"/>
      <c r="C145" s="33"/>
      <c r="D145" s="33"/>
      <c r="E145" s="33"/>
      <c r="F145" s="33"/>
      <c r="G145" s="33"/>
      <c r="H145" s="33"/>
    </row>
    <row r="146" spans="1:8">
      <c r="A146" s="33"/>
      <c r="B146" s="33"/>
      <c r="C146" s="33"/>
      <c r="D146" s="33"/>
      <c r="E146" s="33"/>
      <c r="F146" s="33"/>
      <c r="G146" s="33"/>
      <c r="H146" s="33"/>
    </row>
    <row r="147" spans="1:8">
      <c r="A147" s="33"/>
      <c r="B147" s="33"/>
      <c r="C147" s="33"/>
      <c r="D147" s="33"/>
      <c r="E147" s="33"/>
      <c r="F147" s="33"/>
      <c r="G147" s="33"/>
      <c r="H147" s="33"/>
    </row>
    <row r="148" spans="1:8">
      <c r="A148" s="33"/>
      <c r="B148" s="33"/>
      <c r="C148" s="33"/>
      <c r="D148" s="33"/>
      <c r="E148" s="33"/>
      <c r="F148" s="33"/>
      <c r="G148" s="33"/>
      <c r="H148" s="33"/>
    </row>
    <row r="149" spans="1:8">
      <c r="A149" s="33"/>
      <c r="B149" s="33"/>
      <c r="C149" s="33"/>
      <c r="D149" s="33"/>
      <c r="E149" s="33"/>
      <c r="F149" s="33"/>
      <c r="G149" s="33"/>
      <c r="H149" s="33"/>
    </row>
    <row r="150" spans="1:8">
      <c r="A150" s="33"/>
      <c r="B150" s="33"/>
      <c r="C150" s="33"/>
      <c r="D150" s="33"/>
      <c r="E150" s="33"/>
      <c r="F150" s="33"/>
      <c r="G150" s="33"/>
      <c r="H150" s="33"/>
    </row>
    <row r="151" spans="1:8">
      <c r="A151" s="33"/>
      <c r="B151" s="33"/>
      <c r="C151" s="33"/>
      <c r="D151" s="33"/>
      <c r="E151" s="33"/>
      <c r="F151" s="33"/>
      <c r="G151" s="33"/>
      <c r="H151" s="33"/>
    </row>
    <row r="152" spans="1:8">
      <c r="A152" s="33"/>
      <c r="B152" s="33"/>
      <c r="C152" s="33"/>
      <c r="D152" s="33"/>
      <c r="E152" s="33"/>
      <c r="F152" s="33"/>
      <c r="G152" s="33"/>
      <c r="H152" s="33"/>
    </row>
    <row r="153" spans="1:8">
      <c r="A153" s="33"/>
      <c r="B153" s="33"/>
      <c r="C153" s="33"/>
      <c r="D153" s="33"/>
      <c r="E153" s="33"/>
      <c r="F153" s="33"/>
      <c r="G153" s="33"/>
      <c r="H153" s="33"/>
    </row>
    <row r="154" spans="1:8">
      <c r="A154" s="33"/>
      <c r="B154" s="33"/>
      <c r="C154" s="33"/>
      <c r="D154" s="33"/>
      <c r="E154" s="33"/>
      <c r="F154" s="33"/>
      <c r="G154" s="33"/>
      <c r="H154" s="33"/>
    </row>
    <row r="155" spans="1:8">
      <c r="A155" s="33"/>
      <c r="B155" s="33"/>
      <c r="C155" s="33"/>
      <c r="D155" s="33"/>
      <c r="E155" s="33"/>
      <c r="F155" s="33"/>
      <c r="G155" s="33"/>
      <c r="H155" s="33"/>
    </row>
    <row r="156" spans="1:8">
      <c r="A156" s="33"/>
      <c r="B156" s="33"/>
      <c r="C156" s="33"/>
      <c r="D156" s="33"/>
      <c r="E156" s="33"/>
      <c r="F156" s="33"/>
      <c r="G156" s="33"/>
      <c r="H156" s="33"/>
    </row>
    <row r="157" spans="1:8">
      <c r="A157" s="33"/>
      <c r="B157" s="33"/>
      <c r="C157" s="33"/>
      <c r="D157" s="33"/>
      <c r="E157" s="33"/>
      <c r="F157" s="33"/>
      <c r="G157" s="33"/>
      <c r="H157" s="33"/>
    </row>
    <row r="158" spans="1:8">
      <c r="A158" s="33"/>
      <c r="B158" s="33"/>
      <c r="C158" s="33"/>
      <c r="D158" s="33"/>
      <c r="E158" s="33"/>
      <c r="F158" s="33"/>
      <c r="G158" s="33"/>
      <c r="H158" s="33"/>
    </row>
    <row r="159" spans="1:8">
      <c r="A159" s="33"/>
      <c r="B159" s="33"/>
      <c r="C159" s="33"/>
      <c r="D159" s="33"/>
      <c r="E159" s="33"/>
      <c r="F159" s="33"/>
      <c r="G159" s="33"/>
      <c r="H159" s="33"/>
    </row>
    <row r="160" spans="1:8">
      <c r="A160" s="33"/>
      <c r="B160" s="33"/>
      <c r="C160" s="33"/>
      <c r="D160" s="33"/>
      <c r="E160" s="33"/>
      <c r="F160" s="33"/>
      <c r="G160" s="33"/>
      <c r="H160" s="33"/>
    </row>
    <row r="161" spans="1:8">
      <c r="A161" s="33"/>
      <c r="B161" s="33"/>
      <c r="C161" s="33"/>
      <c r="D161" s="33"/>
      <c r="E161" s="33"/>
      <c r="F161" s="33"/>
      <c r="G161" s="33"/>
      <c r="H161" s="33"/>
    </row>
    <row r="162" spans="1:8">
      <c r="A162" s="33"/>
      <c r="B162" s="33"/>
      <c r="C162" s="33"/>
      <c r="D162" s="33"/>
      <c r="E162" s="33"/>
      <c r="F162" s="33"/>
      <c r="G162" s="33"/>
      <c r="H162" s="33"/>
    </row>
    <row r="163" spans="1:8">
      <c r="A163" s="33"/>
      <c r="B163" s="33"/>
      <c r="C163" s="33"/>
      <c r="D163" s="33"/>
      <c r="E163" s="33"/>
      <c r="F163" s="33"/>
      <c r="G163" s="33"/>
      <c r="H163" s="33"/>
    </row>
    <row r="164" spans="1:8">
      <c r="A164" s="33"/>
      <c r="B164" s="33"/>
      <c r="C164" s="33"/>
      <c r="D164" s="33"/>
      <c r="E164" s="33"/>
      <c r="F164" s="33"/>
      <c r="G164" s="33"/>
      <c r="H164" s="33"/>
    </row>
    <row r="165" spans="1:8">
      <c r="A165" s="33"/>
      <c r="B165" s="33"/>
      <c r="C165" s="33"/>
      <c r="D165" s="33"/>
      <c r="E165" s="33"/>
      <c r="F165" s="33"/>
      <c r="G165" s="33"/>
      <c r="H165" s="33"/>
    </row>
    <row r="166" spans="1:8">
      <c r="A166" s="33"/>
      <c r="B166" s="33"/>
      <c r="C166" s="33"/>
      <c r="D166" s="33"/>
      <c r="E166" s="33"/>
      <c r="F166" s="33"/>
      <c r="G166" s="33"/>
      <c r="H166" s="33"/>
    </row>
    <row r="167" spans="1:8">
      <c r="A167" s="33"/>
      <c r="B167" s="33"/>
      <c r="C167" s="33"/>
      <c r="D167" s="33"/>
      <c r="E167" s="33"/>
      <c r="F167" s="33"/>
      <c r="G167" s="33"/>
      <c r="H167" s="33"/>
    </row>
    <row r="168" spans="1:8">
      <c r="A168" s="33"/>
      <c r="B168" s="33"/>
      <c r="C168" s="33"/>
      <c r="D168" s="33"/>
      <c r="E168" s="33"/>
      <c r="F168" s="33"/>
      <c r="G168" s="33"/>
      <c r="H168" s="33"/>
    </row>
    <row r="169" spans="1:8">
      <c r="A169" s="33"/>
      <c r="B169" s="33"/>
      <c r="C169" s="33"/>
      <c r="D169" s="33"/>
      <c r="E169" s="33"/>
      <c r="F169" s="33"/>
      <c r="G169" s="33"/>
      <c r="H169" s="33"/>
    </row>
    <row r="170" spans="1:8">
      <c r="A170" s="33"/>
      <c r="B170" s="33"/>
      <c r="C170" s="33"/>
      <c r="D170" s="33"/>
      <c r="E170" s="33"/>
      <c r="F170" s="33"/>
      <c r="G170" s="33"/>
      <c r="H170" s="33"/>
    </row>
    <row r="171" spans="1:8">
      <c r="A171" s="33"/>
      <c r="B171" s="33"/>
      <c r="C171" s="33"/>
      <c r="D171" s="33"/>
      <c r="E171" s="33"/>
      <c r="F171" s="33"/>
      <c r="G171" s="33"/>
      <c r="H171" s="33"/>
    </row>
    <row r="172" spans="1:8">
      <c r="A172" s="33"/>
      <c r="B172" s="33"/>
      <c r="C172" s="33"/>
      <c r="D172" s="33"/>
      <c r="E172" s="33"/>
      <c r="F172" s="33"/>
      <c r="G172" s="33"/>
      <c r="H172" s="33"/>
    </row>
    <row r="173" spans="1:8">
      <c r="A173" s="33"/>
      <c r="B173" s="33"/>
      <c r="C173" s="33"/>
      <c r="D173" s="33"/>
      <c r="E173" s="33"/>
      <c r="F173" s="33"/>
      <c r="G173" s="33"/>
      <c r="H173" s="33"/>
    </row>
    <row r="174" spans="1:8">
      <c r="A174" s="33"/>
      <c r="B174" s="33"/>
      <c r="C174" s="33"/>
      <c r="D174" s="33"/>
      <c r="E174" s="33"/>
      <c r="F174" s="33"/>
      <c r="G174" s="33"/>
      <c r="H174" s="33"/>
    </row>
    <row r="175" spans="1:8">
      <c r="A175" s="33"/>
      <c r="B175" s="33"/>
      <c r="C175" s="33"/>
      <c r="D175" s="33"/>
      <c r="E175" s="33"/>
      <c r="F175" s="33"/>
      <c r="G175" s="33"/>
      <c r="H175" s="33"/>
    </row>
    <row r="176" spans="1:8">
      <c r="A176" s="33"/>
      <c r="B176" s="33"/>
      <c r="C176" s="33"/>
      <c r="D176" s="33"/>
      <c r="E176" s="33"/>
      <c r="F176" s="33"/>
      <c r="G176" s="33"/>
      <c r="H176" s="33"/>
    </row>
    <row r="177" spans="1:8">
      <c r="A177" s="33"/>
      <c r="B177" s="33"/>
      <c r="C177" s="33"/>
      <c r="D177" s="33"/>
      <c r="E177" s="33"/>
      <c r="F177" s="33"/>
      <c r="G177" s="33"/>
      <c r="H177" s="33"/>
    </row>
    <row r="178" spans="1:8">
      <c r="A178" s="33"/>
      <c r="B178" s="33"/>
      <c r="C178" s="33"/>
      <c r="D178" s="33"/>
      <c r="E178" s="33"/>
      <c r="F178" s="33"/>
      <c r="G178" s="33"/>
      <c r="H178" s="33"/>
    </row>
    <row r="179" spans="1:8">
      <c r="A179" s="33"/>
      <c r="B179" s="33"/>
      <c r="C179" s="33"/>
      <c r="D179" s="33"/>
      <c r="E179" s="33"/>
      <c r="F179" s="33"/>
      <c r="G179" s="33"/>
      <c r="H179" s="33"/>
    </row>
    <row r="180" spans="1:8">
      <c r="A180" s="33"/>
      <c r="B180" s="33"/>
      <c r="C180" s="33"/>
      <c r="D180" s="33"/>
      <c r="E180" s="33"/>
      <c r="F180" s="33"/>
      <c r="G180" s="33"/>
      <c r="H180" s="33"/>
    </row>
    <row r="181" spans="1:8">
      <c r="A181" s="33"/>
      <c r="B181" s="33"/>
      <c r="C181" s="33"/>
      <c r="D181" s="33"/>
      <c r="E181" s="33"/>
      <c r="F181" s="33"/>
      <c r="G181" s="33"/>
      <c r="H181" s="33"/>
    </row>
    <row r="182" spans="1:8">
      <c r="A182" s="33"/>
      <c r="B182" s="33"/>
      <c r="C182" s="33"/>
      <c r="D182" s="33"/>
      <c r="E182" s="33"/>
      <c r="F182" s="33"/>
      <c r="G182" s="33"/>
      <c r="H182" s="33"/>
    </row>
    <row r="183" spans="1:8">
      <c r="A183" s="33"/>
      <c r="B183" s="33"/>
      <c r="C183" s="33"/>
      <c r="D183" s="33"/>
      <c r="E183" s="33"/>
      <c r="F183" s="33"/>
      <c r="G183" s="33"/>
      <c r="H183" s="33"/>
    </row>
    <row r="184" spans="1:8">
      <c r="A184" s="33"/>
      <c r="B184" s="33"/>
      <c r="C184" s="33"/>
      <c r="D184" s="33"/>
      <c r="E184" s="33"/>
      <c r="F184" s="33"/>
      <c r="G184" s="33"/>
      <c r="H184" s="33"/>
    </row>
    <row r="185" spans="1:8">
      <c r="A185" s="33"/>
      <c r="B185" s="33"/>
      <c r="C185" s="33"/>
      <c r="D185" s="33"/>
      <c r="E185" s="33"/>
      <c r="F185" s="33"/>
      <c r="G185" s="33"/>
      <c r="H185" s="33"/>
    </row>
    <row r="186" spans="1:8">
      <c r="A186" s="33"/>
      <c r="B186" s="33"/>
      <c r="C186" s="33"/>
      <c r="D186" s="33"/>
      <c r="E186" s="33"/>
      <c r="F186" s="33"/>
      <c r="G186" s="33"/>
      <c r="H186" s="33"/>
    </row>
    <row r="187" spans="1:8">
      <c r="A187" s="33"/>
      <c r="B187" s="33"/>
      <c r="C187" s="33"/>
      <c r="D187" s="33"/>
      <c r="E187" s="33"/>
      <c r="F187" s="33"/>
      <c r="G187" s="33"/>
      <c r="H187" s="33"/>
    </row>
    <row r="188" spans="1:8">
      <c r="A188" s="33"/>
      <c r="B188" s="33"/>
      <c r="C188" s="33"/>
      <c r="D188" s="33"/>
      <c r="E188" s="33"/>
      <c r="F188" s="33"/>
      <c r="G188" s="33"/>
      <c r="H188" s="33"/>
    </row>
    <row r="189" spans="1:8">
      <c r="A189" s="33"/>
      <c r="B189" s="33"/>
      <c r="C189" s="33"/>
      <c r="D189" s="33"/>
      <c r="E189" s="33"/>
      <c r="F189" s="33"/>
      <c r="G189" s="33"/>
      <c r="H189" s="33"/>
    </row>
    <row r="190" spans="1:8">
      <c r="A190" s="33"/>
      <c r="B190" s="33"/>
      <c r="C190" s="33"/>
      <c r="D190" s="33"/>
      <c r="E190" s="33"/>
      <c r="F190" s="33"/>
      <c r="G190" s="33"/>
      <c r="H190" s="33"/>
    </row>
    <row r="191" spans="1:8">
      <c r="A191" s="33"/>
      <c r="B191" s="33"/>
      <c r="C191" s="33"/>
      <c r="D191" s="33"/>
      <c r="E191" s="33"/>
      <c r="F191" s="33"/>
      <c r="G191" s="33"/>
      <c r="H191" s="33"/>
    </row>
    <row r="192" spans="1:8">
      <c r="A192" s="33"/>
      <c r="B192" s="33"/>
      <c r="C192" s="33"/>
      <c r="D192" s="33"/>
      <c r="E192" s="33"/>
      <c r="F192" s="33"/>
      <c r="G192" s="33"/>
      <c r="H192" s="33"/>
    </row>
    <row r="193" spans="1:8">
      <c r="A193" s="33"/>
      <c r="B193" s="33"/>
      <c r="C193" s="33"/>
      <c r="D193" s="33"/>
      <c r="E193" s="33"/>
      <c r="F193" s="33"/>
      <c r="G193" s="33"/>
      <c r="H193" s="33"/>
    </row>
    <row r="194" spans="1:8">
      <c r="A194" s="33"/>
      <c r="B194" s="33"/>
      <c r="C194" s="33"/>
      <c r="D194" s="33"/>
      <c r="E194" s="33"/>
      <c r="F194" s="33"/>
      <c r="G194" s="33"/>
      <c r="H194" s="33"/>
    </row>
    <row r="195" spans="1:8">
      <c r="A195" s="33"/>
      <c r="B195" s="33"/>
      <c r="C195" s="33"/>
      <c r="D195" s="33"/>
      <c r="E195" s="33"/>
      <c r="F195" s="33"/>
      <c r="G195" s="33"/>
      <c r="H195" s="33"/>
    </row>
    <row r="196" spans="1:8">
      <c r="A196" s="33"/>
      <c r="B196" s="33"/>
      <c r="C196" s="33"/>
      <c r="D196" s="33"/>
      <c r="E196" s="33"/>
      <c r="F196" s="33"/>
      <c r="G196" s="33"/>
      <c r="H196" s="33"/>
    </row>
    <row r="197" spans="1:8">
      <c r="A197" s="33"/>
      <c r="B197" s="33"/>
      <c r="C197" s="33"/>
      <c r="D197" s="33"/>
      <c r="E197" s="33"/>
      <c r="F197" s="33"/>
      <c r="G197" s="33"/>
      <c r="H197" s="33"/>
    </row>
    <row r="198" spans="1:8">
      <c r="A198" s="33"/>
      <c r="B198" s="33"/>
      <c r="C198" s="33"/>
      <c r="D198" s="33"/>
      <c r="E198" s="33"/>
      <c r="F198" s="33"/>
      <c r="G198" s="33"/>
      <c r="H198" s="33"/>
    </row>
    <row r="199" spans="1:8">
      <c r="A199" s="33"/>
      <c r="B199" s="33"/>
      <c r="C199" s="33"/>
      <c r="D199" s="33"/>
      <c r="E199" s="33"/>
      <c r="F199" s="33"/>
      <c r="G199" s="33"/>
      <c r="H199" s="33"/>
    </row>
    <row r="200" spans="1:8">
      <c r="A200" s="33"/>
      <c r="B200" s="33"/>
      <c r="C200" s="33"/>
      <c r="D200" s="33"/>
      <c r="E200" s="33"/>
      <c r="F200" s="33"/>
      <c r="G200" s="33"/>
      <c r="H200" s="33"/>
    </row>
    <row r="201" spans="1:8">
      <c r="A201" s="33"/>
      <c r="B201" s="33"/>
      <c r="C201" s="33"/>
      <c r="D201" s="33"/>
      <c r="E201" s="33"/>
      <c r="F201" s="33"/>
      <c r="G201" s="33"/>
      <c r="H201" s="33"/>
    </row>
    <row r="202" spans="1:8">
      <c r="A202" s="33"/>
      <c r="B202" s="33"/>
      <c r="C202" s="33"/>
      <c r="D202" s="33"/>
      <c r="E202" s="33"/>
      <c r="F202" s="33"/>
      <c r="G202" s="33"/>
      <c r="H202" s="33"/>
    </row>
    <row r="203" spans="1:8">
      <c r="A203" s="33"/>
      <c r="B203" s="33"/>
      <c r="C203" s="33"/>
      <c r="D203" s="33"/>
      <c r="E203" s="33"/>
      <c r="F203" s="33"/>
      <c r="G203" s="33"/>
      <c r="H203" s="33"/>
    </row>
    <row r="204" spans="1:8">
      <c r="A204" s="33"/>
      <c r="B204" s="33"/>
      <c r="C204" s="33"/>
      <c r="D204" s="33"/>
      <c r="E204" s="33"/>
      <c r="F204" s="33"/>
      <c r="G204" s="33"/>
      <c r="H204" s="33"/>
    </row>
    <row r="205" spans="1:8">
      <c r="A205" s="33"/>
      <c r="B205" s="33"/>
      <c r="C205" s="33"/>
      <c r="D205" s="33"/>
      <c r="E205" s="33"/>
      <c r="F205" s="33"/>
      <c r="G205" s="33"/>
      <c r="H205" s="33"/>
    </row>
    <row r="206" spans="1:8">
      <c r="A206" s="33"/>
      <c r="B206" s="33"/>
      <c r="C206" s="33"/>
      <c r="D206" s="33"/>
      <c r="E206" s="33"/>
      <c r="F206" s="33"/>
      <c r="G206" s="33"/>
      <c r="H206" s="33"/>
    </row>
    <row r="207" spans="1:8">
      <c r="A207" s="33"/>
      <c r="B207" s="33"/>
      <c r="C207" s="33"/>
      <c r="D207" s="33"/>
      <c r="E207" s="33"/>
      <c r="F207" s="33"/>
      <c r="G207" s="33"/>
      <c r="H207" s="33"/>
    </row>
    <row r="208" spans="1:8">
      <c r="A208" s="33"/>
      <c r="B208" s="33"/>
      <c r="C208" s="33"/>
      <c r="D208" s="33"/>
      <c r="E208" s="33"/>
      <c r="F208" s="33"/>
      <c r="G208" s="33"/>
      <c r="H208" s="33"/>
    </row>
    <row r="209" spans="1:8">
      <c r="A209" s="33"/>
      <c r="B209" s="33"/>
      <c r="C209" s="33"/>
      <c r="D209" s="33"/>
      <c r="E209" s="33"/>
      <c r="F209" s="33"/>
      <c r="G209" s="33"/>
      <c r="H209" s="33"/>
    </row>
    <row r="210" spans="1:8">
      <c r="A210" s="33"/>
      <c r="B210" s="33"/>
      <c r="C210" s="33"/>
      <c r="D210" s="33"/>
      <c r="E210" s="33"/>
      <c r="F210" s="33"/>
      <c r="G210" s="33"/>
      <c r="H210" s="33"/>
    </row>
    <row r="211" spans="1:8">
      <c r="A211" s="33"/>
      <c r="B211" s="33"/>
      <c r="C211" s="33"/>
      <c r="D211" s="33"/>
      <c r="E211" s="33"/>
      <c r="F211" s="33"/>
      <c r="G211" s="33"/>
      <c r="H211" s="33"/>
    </row>
    <row r="212" spans="1:8">
      <c r="A212" s="33"/>
      <c r="B212" s="33"/>
      <c r="C212" s="33"/>
      <c r="D212" s="33"/>
      <c r="E212" s="33"/>
      <c r="F212" s="33"/>
      <c r="G212" s="33"/>
      <c r="H212" s="33"/>
    </row>
    <row r="213" spans="1:8">
      <c r="A213" s="33"/>
      <c r="B213" s="33"/>
      <c r="C213" s="33"/>
      <c r="D213" s="33"/>
      <c r="E213" s="33"/>
      <c r="F213" s="33"/>
      <c r="G213" s="33"/>
      <c r="H213" s="33"/>
    </row>
    <row r="214" spans="1:8">
      <c r="A214" s="33"/>
      <c r="B214" s="33"/>
      <c r="C214" s="33"/>
      <c r="D214" s="33"/>
      <c r="E214" s="33"/>
      <c r="F214" s="33"/>
      <c r="G214" s="33"/>
      <c r="H214" s="33"/>
    </row>
    <row r="215" spans="1:8">
      <c r="A215" s="33"/>
      <c r="B215" s="33"/>
      <c r="C215" s="33"/>
      <c r="D215" s="33"/>
      <c r="E215" s="33"/>
      <c r="F215" s="33"/>
      <c r="G215" s="33"/>
      <c r="H215" s="33"/>
    </row>
    <row r="216" spans="1:8">
      <c r="A216" s="33"/>
      <c r="B216" s="33"/>
      <c r="C216" s="33"/>
      <c r="D216" s="33"/>
      <c r="E216" s="33"/>
      <c r="F216" s="33"/>
      <c r="G216" s="33"/>
      <c r="H216" s="33"/>
    </row>
    <row r="217" spans="1:8">
      <c r="A217" s="33"/>
      <c r="B217" s="33"/>
      <c r="C217" s="33"/>
      <c r="D217" s="33"/>
      <c r="E217" s="33"/>
      <c r="F217" s="33"/>
      <c r="G217" s="33"/>
      <c r="H217" s="33"/>
    </row>
    <row r="218" spans="1:8">
      <c r="A218" s="33"/>
      <c r="B218" s="33"/>
      <c r="C218" s="33"/>
      <c r="D218" s="33"/>
      <c r="E218" s="33"/>
      <c r="F218" s="33"/>
      <c r="G218" s="33"/>
      <c r="H218" s="33"/>
    </row>
    <row r="219" spans="1:8">
      <c r="A219" s="33"/>
      <c r="B219" s="33"/>
      <c r="C219" s="33"/>
      <c r="D219" s="33"/>
      <c r="E219" s="33"/>
      <c r="F219" s="33"/>
      <c r="G219" s="33"/>
      <c r="H219" s="33"/>
    </row>
    <row r="220" spans="1:8">
      <c r="A220" s="33"/>
      <c r="B220" s="33"/>
      <c r="C220" s="33"/>
      <c r="D220" s="33"/>
      <c r="E220" s="33"/>
      <c r="F220" s="33"/>
      <c r="G220" s="33"/>
      <c r="H220" s="33"/>
    </row>
    <row r="221" spans="1:8">
      <c r="A221" s="33"/>
      <c r="B221" s="33"/>
      <c r="C221" s="33"/>
      <c r="D221" s="33"/>
      <c r="E221" s="33"/>
      <c r="F221" s="33"/>
      <c r="G221" s="33"/>
      <c r="H221" s="33"/>
    </row>
    <row r="222" spans="1:8">
      <c r="A222" s="33"/>
      <c r="B222" s="33"/>
      <c r="C222" s="33"/>
      <c r="D222" s="33"/>
      <c r="E222" s="33"/>
      <c r="F222" s="33"/>
      <c r="G222" s="33"/>
      <c r="H222" s="33"/>
    </row>
    <row r="223" spans="1:8">
      <c r="A223" s="33"/>
      <c r="B223" s="33"/>
      <c r="C223" s="33"/>
      <c r="D223" s="33"/>
      <c r="E223" s="33"/>
      <c r="F223" s="33"/>
      <c r="G223" s="33"/>
      <c r="H223" s="33"/>
    </row>
    <row r="224" spans="1:8">
      <c r="A224" s="33"/>
      <c r="B224" s="33"/>
      <c r="C224" s="33"/>
      <c r="D224" s="33"/>
      <c r="E224" s="33"/>
      <c r="F224" s="33"/>
      <c r="G224" s="33"/>
      <c r="H224" s="33"/>
    </row>
    <row r="225" spans="1:8">
      <c r="A225" s="33"/>
      <c r="B225" s="33"/>
      <c r="C225" s="33"/>
      <c r="D225" s="33"/>
      <c r="E225" s="33"/>
      <c r="F225" s="33"/>
      <c r="G225" s="33"/>
      <c r="H225" s="33"/>
    </row>
    <row r="226" spans="1:8">
      <c r="A226" s="33"/>
      <c r="B226" s="33"/>
      <c r="C226" s="33"/>
      <c r="D226" s="33"/>
      <c r="E226" s="33"/>
      <c r="F226" s="33"/>
      <c r="G226" s="33"/>
      <c r="H226" s="33"/>
    </row>
    <row r="227" spans="1:8">
      <c r="A227" s="33"/>
      <c r="B227" s="33"/>
      <c r="C227" s="33"/>
      <c r="D227" s="33"/>
      <c r="E227" s="33"/>
      <c r="F227" s="33"/>
      <c r="G227" s="33"/>
      <c r="H227" s="33"/>
    </row>
    <row r="228" spans="1:8">
      <c r="A228" s="33"/>
      <c r="B228" s="33"/>
      <c r="C228" s="33"/>
      <c r="D228" s="33"/>
      <c r="E228" s="33"/>
      <c r="F228" s="33"/>
      <c r="G228" s="33"/>
      <c r="H228" s="33"/>
    </row>
    <row r="229" spans="1:8">
      <c r="A229" s="33"/>
      <c r="B229" s="33"/>
      <c r="C229" s="33"/>
      <c r="D229" s="33"/>
      <c r="E229" s="33"/>
      <c r="F229" s="33"/>
      <c r="G229" s="33"/>
      <c r="H229" s="33"/>
    </row>
    <row r="230" spans="1:8">
      <c r="A230" s="33"/>
      <c r="B230" s="33"/>
      <c r="C230" s="33"/>
      <c r="D230" s="33"/>
      <c r="E230" s="33"/>
      <c r="F230" s="33"/>
      <c r="G230" s="33"/>
      <c r="H230" s="33"/>
    </row>
    <row r="231" spans="1:8">
      <c r="A231" s="33"/>
      <c r="B231" s="33"/>
      <c r="C231" s="33"/>
      <c r="D231" s="33"/>
      <c r="E231" s="33"/>
      <c r="F231" s="33"/>
      <c r="G231" s="33"/>
      <c r="H231" s="33"/>
    </row>
    <row r="232" spans="1:8">
      <c r="A232" s="33"/>
      <c r="B232" s="33"/>
      <c r="C232" s="33"/>
      <c r="D232" s="33"/>
      <c r="E232" s="33"/>
      <c r="F232" s="33"/>
      <c r="G232" s="33"/>
      <c r="H232" s="33"/>
    </row>
    <row r="233" spans="1:8">
      <c r="A233" s="33"/>
      <c r="B233" s="33"/>
      <c r="C233" s="33"/>
      <c r="D233" s="33"/>
      <c r="E233" s="33"/>
      <c r="F233" s="33"/>
      <c r="G233" s="33"/>
      <c r="H233" s="33"/>
    </row>
    <row r="234" spans="1:8">
      <c r="A234" s="33"/>
      <c r="B234" s="33"/>
      <c r="C234" s="33"/>
      <c r="D234" s="33"/>
      <c r="E234" s="33"/>
      <c r="F234" s="33"/>
      <c r="G234" s="33"/>
      <c r="H234" s="33"/>
    </row>
    <row r="235" spans="1:8">
      <c r="A235" s="33"/>
      <c r="B235" s="33"/>
      <c r="C235" s="33"/>
      <c r="D235" s="33"/>
      <c r="E235" s="33"/>
      <c r="F235" s="33"/>
      <c r="G235" s="33"/>
      <c r="H235" s="33"/>
    </row>
    <row r="236" spans="1:8">
      <c r="A236" s="33"/>
      <c r="B236" s="33"/>
      <c r="C236" s="33"/>
      <c r="D236" s="33"/>
      <c r="E236" s="33"/>
      <c r="F236" s="33"/>
      <c r="G236" s="33"/>
      <c r="H236" s="33"/>
    </row>
    <row r="237" spans="1:8">
      <c r="A237" s="33"/>
      <c r="B237" s="33"/>
      <c r="C237" s="33"/>
      <c r="D237" s="33"/>
      <c r="E237" s="33"/>
      <c r="F237" s="33"/>
      <c r="G237" s="33"/>
      <c r="H237" s="33"/>
    </row>
    <row r="238" spans="1:8">
      <c r="A238" s="33"/>
      <c r="B238" s="33"/>
      <c r="C238" s="33"/>
      <c r="D238" s="33"/>
      <c r="E238" s="33"/>
      <c r="F238" s="33"/>
      <c r="G238" s="33"/>
      <c r="H238" s="33"/>
    </row>
    <row r="239" spans="1:8">
      <c r="A239" s="33"/>
      <c r="B239" s="33"/>
      <c r="C239" s="33"/>
      <c r="D239" s="33"/>
      <c r="E239" s="33"/>
      <c r="F239" s="33"/>
      <c r="G239" s="33"/>
      <c r="H239" s="33"/>
    </row>
    <row r="240" spans="1:8">
      <c r="A240" s="33"/>
      <c r="B240" s="33"/>
      <c r="C240" s="33"/>
      <c r="D240" s="33"/>
      <c r="E240" s="33"/>
      <c r="F240" s="33"/>
      <c r="G240" s="33"/>
      <c r="H240" s="33"/>
    </row>
    <row r="241" spans="1:8">
      <c r="A241" s="33"/>
      <c r="B241" s="33"/>
      <c r="C241" s="33"/>
      <c r="D241" s="33"/>
      <c r="E241" s="33"/>
      <c r="F241" s="33"/>
      <c r="G241" s="33"/>
      <c r="H241" s="33"/>
    </row>
    <row r="242" spans="1:8">
      <c r="A242" s="33"/>
      <c r="B242" s="33"/>
      <c r="C242" s="33"/>
      <c r="D242" s="33"/>
      <c r="E242" s="33"/>
      <c r="F242" s="33"/>
      <c r="G242" s="33"/>
      <c r="H242" s="33"/>
    </row>
    <row r="243" spans="1:8">
      <c r="A243" s="33"/>
      <c r="B243" s="33"/>
      <c r="C243" s="33"/>
      <c r="D243" s="33"/>
      <c r="E243" s="33"/>
      <c r="F243" s="33"/>
      <c r="G243" s="33"/>
      <c r="H243" s="33"/>
    </row>
    <row r="244" spans="1:8">
      <c r="A244" s="33"/>
      <c r="B244" s="33"/>
      <c r="C244" s="33"/>
      <c r="D244" s="33"/>
      <c r="E244" s="33"/>
      <c r="F244" s="33"/>
      <c r="G244" s="33"/>
      <c r="H244" s="33"/>
    </row>
    <row r="245" spans="1:8">
      <c r="A245" s="33"/>
      <c r="B245" s="33"/>
      <c r="C245" s="33"/>
      <c r="D245" s="33"/>
      <c r="E245" s="33"/>
      <c r="F245" s="33"/>
      <c r="G245" s="33"/>
      <c r="H245" s="33"/>
    </row>
    <row r="246" spans="1:8">
      <c r="A246" s="33"/>
      <c r="B246" s="33"/>
      <c r="C246" s="33"/>
      <c r="D246" s="33"/>
      <c r="E246" s="33"/>
      <c r="F246" s="33"/>
      <c r="G246" s="33"/>
      <c r="H246" s="33"/>
    </row>
    <row r="247" spans="1:8">
      <c r="A247" s="33"/>
      <c r="B247" s="33"/>
      <c r="C247" s="33"/>
      <c r="D247" s="33"/>
      <c r="E247" s="33"/>
      <c r="F247" s="33"/>
      <c r="G247" s="33"/>
      <c r="H247" s="33"/>
    </row>
    <row r="248" spans="1:8">
      <c r="A248" s="33"/>
      <c r="B248" s="33"/>
      <c r="C248" s="33"/>
      <c r="D248" s="33"/>
      <c r="E248" s="33"/>
      <c r="F248" s="33"/>
      <c r="G248" s="33"/>
      <c r="H248" s="33"/>
    </row>
    <row r="249" spans="1:8">
      <c r="A249" s="33"/>
      <c r="B249" s="33"/>
      <c r="C249" s="33"/>
      <c r="D249" s="33"/>
      <c r="E249" s="33"/>
      <c r="F249" s="33"/>
      <c r="G249" s="33"/>
      <c r="H249" s="33"/>
    </row>
    <row r="250" spans="1:8">
      <c r="A250" s="33"/>
      <c r="B250" s="33"/>
      <c r="C250" s="33"/>
      <c r="D250" s="33"/>
      <c r="E250" s="33"/>
      <c r="F250" s="33"/>
      <c r="G250" s="33"/>
      <c r="H250" s="33"/>
    </row>
    <row r="251" spans="1:8">
      <c r="A251" s="33"/>
      <c r="B251" s="33"/>
      <c r="C251" s="33"/>
      <c r="D251" s="33"/>
      <c r="E251" s="33"/>
      <c r="F251" s="33"/>
      <c r="G251" s="33"/>
      <c r="H251" s="33"/>
    </row>
    <row r="252" spans="1:8">
      <c r="A252" s="33"/>
      <c r="B252" s="33"/>
      <c r="C252" s="33"/>
      <c r="D252" s="33"/>
      <c r="E252" s="33"/>
      <c r="F252" s="33"/>
      <c r="G252" s="33"/>
      <c r="H252" s="33"/>
    </row>
    <row r="253" spans="1:8">
      <c r="A253" s="33"/>
      <c r="B253" s="33"/>
      <c r="C253" s="33"/>
      <c r="D253" s="33"/>
      <c r="E253" s="33"/>
      <c r="F253" s="33"/>
      <c r="G253" s="33"/>
      <c r="H253" s="33"/>
    </row>
    <row r="254" spans="1:8">
      <c r="A254" s="33"/>
      <c r="B254" s="33"/>
      <c r="C254" s="33"/>
      <c r="D254" s="33"/>
      <c r="E254" s="33"/>
      <c r="F254" s="33"/>
      <c r="G254" s="33"/>
      <c r="H254" s="33"/>
    </row>
    <row r="255" spans="1:8">
      <c r="A255" s="33"/>
      <c r="B255" s="33"/>
      <c r="C255" s="33"/>
      <c r="D255" s="33"/>
      <c r="E255" s="33"/>
      <c r="F255" s="33"/>
      <c r="G255" s="33"/>
      <c r="H255" s="33"/>
    </row>
    <row r="256" spans="1:8">
      <c r="A256" s="33"/>
      <c r="B256" s="33"/>
      <c r="C256" s="33"/>
      <c r="D256" s="33"/>
      <c r="E256" s="33"/>
      <c r="F256" s="33"/>
      <c r="G256" s="33"/>
      <c r="H256" s="33"/>
    </row>
    <row r="257" spans="1:8">
      <c r="A257" s="33"/>
      <c r="B257" s="33"/>
      <c r="C257" s="33"/>
      <c r="D257" s="33"/>
      <c r="E257" s="33"/>
      <c r="F257" s="33"/>
      <c r="G257" s="33"/>
      <c r="H257" s="33"/>
    </row>
    <row r="258" spans="1:8">
      <c r="A258" s="33"/>
      <c r="B258" s="33"/>
      <c r="C258" s="33"/>
      <c r="D258" s="33"/>
      <c r="E258" s="33"/>
      <c r="F258" s="33"/>
      <c r="G258" s="33"/>
      <c r="H258" s="33"/>
    </row>
    <row r="259" spans="1:8">
      <c r="A259" s="33"/>
      <c r="B259" s="33"/>
      <c r="C259" s="33"/>
      <c r="D259" s="33"/>
      <c r="E259" s="33"/>
      <c r="F259" s="33"/>
      <c r="G259" s="33"/>
      <c r="H259" s="33"/>
    </row>
    <row r="260" spans="1:8">
      <c r="A260" s="33"/>
      <c r="B260" s="33"/>
      <c r="C260" s="33"/>
      <c r="D260" s="33"/>
      <c r="E260" s="33"/>
      <c r="F260" s="33"/>
      <c r="G260" s="33"/>
      <c r="H260" s="33"/>
    </row>
  </sheetData>
  <customSheetViews>
    <customSheetView guid="{9A062998-C87C-4B00-B38F-6F72BC85D248}" topLeftCell="A13">
      <selection activeCell="A23" sqref="A23"/>
      <pageMargins left="0.78740157480314965" right="0.42" top="0.98425196850393704" bottom="0.98425196850393704" header="0.51181102362204722" footer="0.51181102362204722"/>
      <printOptions horizontalCentered="1"/>
      <pageSetup paperSize="9" orientation="portrait" horizontalDpi="4294967293" verticalDpi="4294967293" r:id="rId1"/>
      <headerFooter alignWithMargins="0"/>
    </customSheetView>
  </customSheetViews>
  <mergeCells count="9">
    <mergeCell ref="A1:I1"/>
    <mergeCell ref="A9:H9"/>
    <mergeCell ref="G30:H30"/>
    <mergeCell ref="D27:G27"/>
    <mergeCell ref="A18:H18"/>
    <mergeCell ref="A20:H20"/>
    <mergeCell ref="C22:F22"/>
    <mergeCell ref="D25:G25"/>
    <mergeCell ref="G22:H22"/>
  </mergeCells>
  <phoneticPr fontId="1"/>
  <conditionalFormatting sqref="D30 D25:G25 D27:G27 C22:F22">
    <cfRule type="cellIs" dxfId="0" priority="1" stopIfTrue="1" operator="equal">
      <formula>""</formula>
    </cfRule>
  </conditionalFormatting>
  <printOptions horizontalCentered="1"/>
  <pageMargins left="0.78740157480314965" right="0.42" top="0.98425196850393704" bottom="0.98425196850393704" header="0.51181102362204722" footer="0.51181102362204722"/>
  <pageSetup paperSize="9"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421E"/>
    <pageSetUpPr fitToPage="1"/>
  </sheetPr>
  <dimension ref="A1:OB129"/>
  <sheetViews>
    <sheetView showGridLines="0" showZeros="0" defaultGridColor="0" colorId="8" zoomScale="60" zoomScaleNormal="60" zoomScaleSheetLayoutView="100" workbookViewId="0">
      <selection activeCell="AP21" sqref="AP21"/>
    </sheetView>
  </sheetViews>
  <sheetFormatPr defaultColWidth="2.625" defaultRowHeight="12"/>
  <cols>
    <col min="1" max="21" width="3.125" style="163" customWidth="1"/>
    <col min="22" max="39" width="3.625" style="164" customWidth="1"/>
    <col min="40" max="43" width="2.625" style="163"/>
    <col min="44" max="44" width="3.875" style="163" customWidth="1"/>
    <col min="45" max="45" width="6.625" style="163" customWidth="1"/>
    <col min="46" max="46" width="9.875" style="163" customWidth="1"/>
    <col min="47" max="47" width="9.875" style="170" customWidth="1"/>
    <col min="48" max="69" width="9.875" style="63" customWidth="1"/>
    <col min="70" max="71" width="9.125" style="63" customWidth="1"/>
    <col min="72" max="97" width="7.75" style="63" customWidth="1"/>
    <col min="98" max="344" width="3.125" style="63" customWidth="1"/>
    <col min="345" max="16384" width="2.625" style="163"/>
  </cols>
  <sheetData>
    <row r="1" spans="1:344" ht="36" customHeight="1">
      <c r="A1" s="653" t="s">
        <v>194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U1" s="163"/>
      <c r="ME1" s="163"/>
      <c r="MF1" s="163"/>
    </row>
    <row r="2" spans="1:344" ht="24" customHeight="1" thickBot="1">
      <c r="AU2" s="163"/>
    </row>
    <row r="3" spans="1:344" ht="24" customHeight="1">
      <c r="A3" s="593" t="s">
        <v>195</v>
      </c>
      <c r="B3" s="594"/>
      <c r="C3" s="654"/>
      <c r="D3" s="656" t="s">
        <v>334</v>
      </c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8"/>
      <c r="X3" s="659" t="s">
        <v>196</v>
      </c>
      <c r="Y3" s="578"/>
      <c r="Z3" s="660" t="s">
        <v>335</v>
      </c>
      <c r="AA3" s="661"/>
      <c r="AB3" s="661"/>
      <c r="AC3" s="165"/>
      <c r="AD3" s="165" t="s">
        <v>197</v>
      </c>
      <c r="AE3" s="662"/>
      <c r="AF3" s="662"/>
      <c r="AG3" s="166" t="s">
        <v>198</v>
      </c>
      <c r="AH3" s="659" t="s">
        <v>80</v>
      </c>
      <c r="AI3" s="663"/>
      <c r="AJ3" s="664" t="s">
        <v>199</v>
      </c>
      <c r="AK3" s="665"/>
      <c r="AL3" s="665"/>
      <c r="AM3" s="666"/>
      <c r="AN3" s="164"/>
      <c r="AT3" s="167"/>
      <c r="AU3" s="168"/>
      <c r="AV3" s="169" t="s">
        <v>200</v>
      </c>
      <c r="AX3" s="63" t="s">
        <v>32</v>
      </c>
    </row>
    <row r="4" spans="1:344" ht="24" customHeight="1" thickBot="1">
      <c r="A4" s="565"/>
      <c r="B4" s="566"/>
      <c r="C4" s="655"/>
      <c r="D4" s="667" t="s">
        <v>333</v>
      </c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9"/>
      <c r="X4" s="670" t="s">
        <v>201</v>
      </c>
      <c r="Y4" s="568"/>
      <c r="Z4" s="645"/>
      <c r="AA4" s="645"/>
      <c r="AB4" s="645"/>
      <c r="AC4" s="645"/>
      <c r="AD4" s="645"/>
      <c r="AE4" s="645"/>
      <c r="AF4" s="645"/>
      <c r="AG4" s="646"/>
      <c r="AH4" s="647" t="s">
        <v>202</v>
      </c>
      <c r="AI4" s="648"/>
      <c r="AJ4" s="649" t="s">
        <v>209</v>
      </c>
      <c r="AK4" s="650"/>
      <c r="AL4" s="650"/>
      <c r="AM4" s="651"/>
      <c r="AN4" s="164"/>
      <c r="AX4" s="63" t="s">
        <v>33</v>
      </c>
    </row>
    <row r="5" spans="1:344" ht="19.350000000000001" customHeight="1">
      <c r="A5" s="171"/>
      <c r="B5" s="605" t="s">
        <v>203</v>
      </c>
      <c r="C5" s="605"/>
      <c r="D5" s="172"/>
      <c r="E5" s="173"/>
      <c r="F5" s="173"/>
      <c r="G5" s="173"/>
      <c r="H5" s="173"/>
      <c r="I5" s="173"/>
      <c r="J5" s="173"/>
      <c r="K5" s="652"/>
      <c r="L5" s="652"/>
      <c r="M5" s="652"/>
      <c r="N5" s="635"/>
      <c r="O5" s="635"/>
      <c r="P5" s="173"/>
      <c r="Q5" s="173"/>
      <c r="R5" s="173"/>
      <c r="S5" s="173"/>
      <c r="T5" s="173"/>
      <c r="U5" s="173"/>
      <c r="V5" s="173"/>
      <c r="W5" s="173"/>
      <c r="X5" s="174" t="s">
        <v>204</v>
      </c>
      <c r="Y5" s="175"/>
      <c r="Z5" s="175"/>
      <c r="AA5" s="175"/>
      <c r="AB5" s="175"/>
      <c r="AC5" s="175"/>
      <c r="AD5" s="175"/>
      <c r="AE5" s="176"/>
      <c r="AF5" s="177" t="s">
        <v>205</v>
      </c>
      <c r="AG5" s="178"/>
      <c r="AH5" s="179"/>
      <c r="AI5" s="179"/>
      <c r="AJ5" s="179"/>
      <c r="AK5" s="179"/>
      <c r="AL5" s="179"/>
      <c r="AM5" s="180"/>
      <c r="AT5" s="181"/>
      <c r="AU5" s="169" t="s">
        <v>206</v>
      </c>
    </row>
    <row r="6" spans="1:344" ht="19.350000000000001" customHeight="1">
      <c r="A6" s="182"/>
      <c r="B6" s="592" t="s">
        <v>207</v>
      </c>
      <c r="C6" s="592"/>
      <c r="D6" s="173"/>
      <c r="E6" s="173"/>
      <c r="F6" s="635" t="s">
        <v>208</v>
      </c>
      <c r="G6" s="635"/>
      <c r="H6" s="635"/>
      <c r="I6" s="173"/>
      <c r="J6" s="173"/>
      <c r="K6" s="173"/>
      <c r="L6" s="173" t="s">
        <v>209</v>
      </c>
      <c r="M6" s="173"/>
      <c r="N6" s="173"/>
      <c r="O6" s="173"/>
      <c r="P6" s="635" t="s">
        <v>210</v>
      </c>
      <c r="Q6" s="635"/>
      <c r="R6" s="635"/>
      <c r="S6" s="173"/>
      <c r="T6" s="173"/>
      <c r="U6" s="173"/>
      <c r="V6" s="173"/>
      <c r="W6" s="173"/>
      <c r="X6" s="183"/>
      <c r="Y6" s="184"/>
      <c r="Z6" s="184"/>
      <c r="AA6" s="184"/>
      <c r="AB6" s="184"/>
      <c r="AC6" s="184"/>
      <c r="AD6" s="184"/>
      <c r="AE6" s="185"/>
      <c r="AF6" s="184"/>
      <c r="AG6" s="184"/>
      <c r="AH6" s="186"/>
      <c r="AI6" s="186"/>
      <c r="AJ6" s="186"/>
      <c r="AK6" s="186"/>
      <c r="AL6" s="186"/>
      <c r="AM6" s="187"/>
      <c r="AT6" s="188"/>
      <c r="AU6" s="169" t="s">
        <v>211</v>
      </c>
    </row>
    <row r="7" spans="1:344" ht="19.350000000000001" customHeight="1">
      <c r="A7" s="182"/>
      <c r="B7" s="631"/>
      <c r="C7" s="631"/>
      <c r="D7" s="631"/>
      <c r="E7" s="636"/>
      <c r="F7" s="637"/>
      <c r="G7" s="638"/>
      <c r="H7" s="639"/>
      <c r="I7" s="173"/>
      <c r="J7" s="173"/>
      <c r="K7" s="173"/>
      <c r="L7" s="173" t="s">
        <v>209</v>
      </c>
      <c r="M7" s="173"/>
      <c r="N7" s="173"/>
      <c r="O7" s="173"/>
      <c r="P7" s="637"/>
      <c r="Q7" s="638"/>
      <c r="R7" s="639"/>
      <c r="S7" s="630"/>
      <c r="T7" s="631"/>
      <c r="U7" s="631"/>
      <c r="V7" s="631"/>
      <c r="W7" s="173"/>
      <c r="X7" s="189" t="s">
        <v>212</v>
      </c>
      <c r="Y7" s="178"/>
      <c r="Z7" s="178"/>
      <c r="AA7" s="178"/>
      <c r="AB7" s="178"/>
      <c r="AC7" s="178"/>
      <c r="AD7" s="178"/>
      <c r="AE7" s="190"/>
      <c r="AF7" s="177" t="s">
        <v>213</v>
      </c>
      <c r="AG7" s="178"/>
      <c r="AH7" s="179"/>
      <c r="AI7" s="179"/>
      <c r="AJ7" s="179"/>
      <c r="AK7" s="179"/>
      <c r="AL7" s="179"/>
      <c r="AM7" s="180"/>
    </row>
    <row r="8" spans="1:344" ht="19.350000000000001" customHeight="1">
      <c r="A8" s="182"/>
      <c r="B8" s="631"/>
      <c r="C8" s="631"/>
      <c r="D8" s="631"/>
      <c r="E8" s="636"/>
      <c r="F8" s="640"/>
      <c r="G8" s="635"/>
      <c r="H8" s="641"/>
      <c r="I8" s="173"/>
      <c r="J8" s="173"/>
      <c r="K8" s="173"/>
      <c r="L8" s="173" t="s">
        <v>209</v>
      </c>
      <c r="M8" s="173"/>
      <c r="N8" s="173"/>
      <c r="O8" s="173"/>
      <c r="P8" s="640"/>
      <c r="Q8" s="635"/>
      <c r="R8" s="641"/>
      <c r="S8" s="630"/>
      <c r="T8" s="631"/>
      <c r="U8" s="631"/>
      <c r="V8" s="631"/>
      <c r="W8" s="173"/>
      <c r="X8" s="183"/>
      <c r="Y8" s="184"/>
      <c r="Z8" s="184"/>
      <c r="AA8" s="184"/>
      <c r="AB8" s="184"/>
      <c r="AC8" s="184"/>
      <c r="AD8" s="184"/>
      <c r="AE8" s="185"/>
      <c r="AF8" s="184"/>
      <c r="AG8" s="184"/>
      <c r="AH8" s="186"/>
      <c r="AI8" s="186"/>
      <c r="AJ8" s="186"/>
      <c r="AK8" s="186"/>
      <c r="AL8" s="186"/>
      <c r="AM8" s="187"/>
    </row>
    <row r="9" spans="1:344" ht="19.350000000000001" customHeight="1">
      <c r="A9" s="182"/>
      <c r="B9" s="631"/>
      <c r="C9" s="631"/>
      <c r="D9" s="631"/>
      <c r="E9" s="636"/>
      <c r="F9" s="642"/>
      <c r="G9" s="643"/>
      <c r="H9" s="644"/>
      <c r="I9" s="173"/>
      <c r="J9" s="173"/>
      <c r="K9" s="173"/>
      <c r="L9" s="173" t="s">
        <v>209</v>
      </c>
      <c r="M9" s="173"/>
      <c r="N9" s="173"/>
      <c r="O9" s="173"/>
      <c r="P9" s="642"/>
      <c r="Q9" s="643"/>
      <c r="R9" s="644"/>
      <c r="S9" s="630"/>
      <c r="T9" s="631"/>
      <c r="U9" s="631"/>
      <c r="V9" s="631"/>
      <c r="W9" s="173"/>
      <c r="X9" s="191" t="s">
        <v>214</v>
      </c>
      <c r="Y9" s="192"/>
      <c r="Z9" s="192"/>
      <c r="AA9" s="192"/>
      <c r="AB9" s="192"/>
      <c r="AC9" s="192"/>
      <c r="AD9" s="192"/>
      <c r="AE9" s="193"/>
      <c r="AF9" s="194" t="s">
        <v>215</v>
      </c>
      <c r="AG9" s="192"/>
      <c r="AH9" s="195"/>
      <c r="AI9" s="195"/>
      <c r="AJ9" s="195"/>
      <c r="AK9" s="195"/>
      <c r="AL9" s="195"/>
      <c r="AM9" s="196"/>
      <c r="AS9" s="170" t="s">
        <v>216</v>
      </c>
      <c r="AT9" s="197">
        <v>1</v>
      </c>
      <c r="AU9" s="197">
        <f>1+AT9</f>
        <v>2</v>
      </c>
      <c r="AV9" s="197">
        <f>1+AU9</f>
        <v>3</v>
      </c>
      <c r="AW9" s="197">
        <f>1+AV9</f>
        <v>4</v>
      </c>
      <c r="AX9" s="197">
        <f>1+AW9</f>
        <v>5</v>
      </c>
      <c r="AY9" s="197">
        <f t="shared" ref="AY9:BQ9" si="0">1+AX9</f>
        <v>6</v>
      </c>
      <c r="AZ9" s="197">
        <f t="shared" si="0"/>
        <v>7</v>
      </c>
      <c r="BA9" s="197">
        <f t="shared" si="0"/>
        <v>8</v>
      </c>
      <c r="BB9" s="197">
        <f t="shared" si="0"/>
        <v>9</v>
      </c>
      <c r="BC9" s="197">
        <f t="shared" si="0"/>
        <v>10</v>
      </c>
      <c r="BD9" s="197">
        <f t="shared" si="0"/>
        <v>11</v>
      </c>
      <c r="BE9" s="197">
        <f t="shared" si="0"/>
        <v>12</v>
      </c>
      <c r="BF9" s="197">
        <f t="shared" si="0"/>
        <v>13</v>
      </c>
      <c r="BG9" s="197">
        <f t="shared" si="0"/>
        <v>14</v>
      </c>
      <c r="BH9" s="197">
        <f t="shared" si="0"/>
        <v>15</v>
      </c>
      <c r="BI9" s="197">
        <f t="shared" si="0"/>
        <v>16</v>
      </c>
      <c r="BJ9" s="197">
        <f t="shared" si="0"/>
        <v>17</v>
      </c>
      <c r="BK9" s="197">
        <f t="shared" si="0"/>
        <v>18</v>
      </c>
      <c r="BL9" s="197">
        <f t="shared" si="0"/>
        <v>19</v>
      </c>
      <c r="BM9" s="197">
        <f t="shared" si="0"/>
        <v>20</v>
      </c>
      <c r="BN9" s="197">
        <f t="shared" si="0"/>
        <v>21</v>
      </c>
      <c r="BO9" s="197">
        <f t="shared" si="0"/>
        <v>22</v>
      </c>
      <c r="BP9" s="197">
        <f t="shared" si="0"/>
        <v>23</v>
      </c>
      <c r="BQ9" s="197">
        <f t="shared" si="0"/>
        <v>24</v>
      </c>
    </row>
    <row r="10" spans="1:344" ht="19.350000000000001" customHeight="1" thickBot="1">
      <c r="A10" s="198"/>
      <c r="B10" s="199"/>
      <c r="C10" s="199"/>
      <c r="D10" s="199"/>
      <c r="E10" s="199"/>
      <c r="F10" s="199"/>
      <c r="G10" s="199"/>
      <c r="H10" s="199"/>
      <c r="I10" s="199"/>
      <c r="J10" s="199"/>
      <c r="K10" s="566" t="s">
        <v>217</v>
      </c>
      <c r="L10" s="566"/>
      <c r="M10" s="566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199"/>
      <c r="Z10" s="199"/>
      <c r="AA10" s="199"/>
      <c r="AB10" s="199"/>
      <c r="AC10" s="199"/>
      <c r="AD10" s="199"/>
      <c r="AE10" s="201"/>
      <c r="AF10" s="199"/>
      <c r="AG10" s="199"/>
      <c r="AH10" s="199"/>
      <c r="AI10" s="199"/>
      <c r="AJ10" s="199"/>
      <c r="AK10" s="199"/>
      <c r="AL10" s="199"/>
      <c r="AM10" s="202"/>
      <c r="AS10" s="170" t="s">
        <v>36</v>
      </c>
      <c r="AT10" s="203" t="str">
        <f>IF(改訂版ｺｱｼｰﾄ用!B1="","",改訂版ｺｱｼｰﾄ用!B1)</f>
        <v/>
      </c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3" t="s">
        <v>218</v>
      </c>
    </row>
    <row r="11" spans="1:344" ht="24" customHeight="1" thickBo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S11" s="205">
        <v>4</v>
      </c>
      <c r="AT11" s="206" t="str">
        <f>IF(改訂版ｺｱｼｰﾄ用!B2="","",改訂版ｺｱｼｰﾄ用!B2)</f>
        <v/>
      </c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6" t="s">
        <v>219</v>
      </c>
    </row>
    <row r="12" spans="1:344" ht="21.6" customHeight="1" thickBot="1">
      <c r="A12" s="604" t="s">
        <v>220</v>
      </c>
      <c r="B12" s="605"/>
      <c r="C12" s="605"/>
      <c r="D12" s="606" t="str">
        <f>IF($B$7=$AT$10,$AT$10,IF($B$7=$AU$10,$AU$10,IF($B$7=$AV$10,$AV$10,IF($B$7=$AW$10,$AW$10,IF($B$7=$AX$10,$AX$10,IF($B$7=$AY$10,$AY$10,IF($B$7=$AZ$10,$AZ$10,IF($B$7=$BA$10,$BA$10,IF($B$7=$BB$10,$BB$10,IF($B$7=$BC$10,$BC$10,IF($B$7=$BD$10,$BD$10,IF($B$7=$BE$10,$BE$10,IF($B$7=$BF$10,$BF$10,IF($B$7=$BG$10,$BG$10,IF($B$7=$BH$10,$BH$10,IF($B$7=$BI$10,$BI$10,IF($B$7=$BJ$10,$BJ$10,IF($B$7=$BK$10,$BK$10,IF($B$7=$BL$10,$BL$10,IF($B$7=$BM$10,$BM$10,IF($B$7=$BN$10,$BN$10,IF($B$7=$BO$10,$BO$10,IF($B$7=$BP$10,$BP$10,IF($B$7=$BQ$10,$BQ$10))))))))))))))))))))))))</f>
        <v/>
      </c>
      <c r="E12" s="607"/>
      <c r="F12" s="607"/>
      <c r="G12" s="607"/>
      <c r="H12" s="607"/>
      <c r="I12" s="607"/>
      <c r="J12" s="607"/>
      <c r="K12" s="607"/>
      <c r="L12" s="607"/>
      <c r="M12" s="610" t="s">
        <v>221</v>
      </c>
      <c r="N12" s="613" t="s">
        <v>222</v>
      </c>
      <c r="O12" s="613"/>
      <c r="P12" s="587" t="s">
        <v>223</v>
      </c>
      <c r="Q12" s="632" t="s">
        <v>224</v>
      </c>
      <c r="R12" s="633"/>
      <c r="S12" s="633"/>
      <c r="T12" s="633"/>
      <c r="U12" s="634"/>
      <c r="V12" s="173"/>
      <c r="W12" s="173"/>
      <c r="X12" s="173"/>
      <c r="Y12" s="173"/>
      <c r="Z12" s="562" t="s">
        <v>225</v>
      </c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4"/>
      <c r="AR12" s="208"/>
      <c r="AS12" s="205">
        <f>1+AS11</f>
        <v>5</v>
      </c>
      <c r="AT12" s="206" t="str">
        <f>IF(改訂版ｺｱｼｰﾄ用!B3="","",改訂版ｺｱｼｰﾄ用!B3)</f>
        <v/>
      </c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6" t="s">
        <v>226</v>
      </c>
    </row>
    <row r="13" spans="1:344" ht="21.6" customHeight="1" thickBot="1">
      <c r="A13" s="591" t="s">
        <v>227</v>
      </c>
      <c r="B13" s="592"/>
      <c r="C13" s="592"/>
      <c r="D13" s="608"/>
      <c r="E13" s="608"/>
      <c r="F13" s="608"/>
      <c r="G13" s="608"/>
      <c r="H13" s="608"/>
      <c r="I13" s="608"/>
      <c r="J13" s="608"/>
      <c r="K13" s="608"/>
      <c r="L13" s="608"/>
      <c r="M13" s="611"/>
      <c r="N13" s="611"/>
      <c r="O13" s="611"/>
      <c r="P13" s="588"/>
      <c r="Q13" s="209" t="s">
        <v>228</v>
      </c>
      <c r="R13" s="210" t="s">
        <v>229</v>
      </c>
      <c r="S13" s="210" t="s">
        <v>230</v>
      </c>
      <c r="T13" s="211" t="s">
        <v>231</v>
      </c>
      <c r="U13" s="212" t="s">
        <v>217</v>
      </c>
      <c r="V13" s="173"/>
      <c r="W13" s="173"/>
      <c r="X13" s="173"/>
      <c r="Y13" s="173"/>
      <c r="Z13" s="562" t="s">
        <v>232</v>
      </c>
      <c r="AA13" s="563"/>
      <c r="AB13" s="626" t="s">
        <v>233</v>
      </c>
      <c r="AC13" s="627"/>
      <c r="AD13" s="628"/>
      <c r="AE13" s="562" t="s">
        <v>232</v>
      </c>
      <c r="AF13" s="563"/>
      <c r="AG13" s="626" t="s">
        <v>233</v>
      </c>
      <c r="AH13" s="627"/>
      <c r="AI13" s="628"/>
      <c r="AJ13" s="562" t="s">
        <v>232</v>
      </c>
      <c r="AK13" s="563"/>
      <c r="AL13" s="626" t="s">
        <v>233</v>
      </c>
      <c r="AM13" s="627"/>
      <c r="AS13" s="205">
        <f t="shared" ref="AS13:AS25" si="1">1+AS12</f>
        <v>6</v>
      </c>
      <c r="AT13" s="206" t="str">
        <f>IF(改訂版ｺｱｼｰﾄ用!B4="","",改訂版ｺｱｼｰﾄ用!B4)</f>
        <v/>
      </c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6" t="s">
        <v>234</v>
      </c>
    </row>
    <row r="14" spans="1:344" ht="21.6" customHeight="1" thickBot="1">
      <c r="A14" s="198"/>
      <c r="B14" s="199"/>
      <c r="C14" s="199"/>
      <c r="D14" s="609"/>
      <c r="E14" s="609"/>
      <c r="F14" s="609"/>
      <c r="G14" s="609"/>
      <c r="H14" s="609"/>
      <c r="I14" s="609"/>
      <c r="J14" s="609"/>
      <c r="K14" s="609"/>
      <c r="L14" s="609"/>
      <c r="M14" s="612"/>
      <c r="N14" s="612"/>
      <c r="O14" s="612"/>
      <c r="P14" s="589"/>
      <c r="Q14" s="213"/>
      <c r="R14" s="214"/>
      <c r="S14" s="201"/>
      <c r="T14" s="214"/>
      <c r="U14" s="215"/>
      <c r="V14" s="173"/>
      <c r="W14" s="173"/>
      <c r="X14" s="173"/>
      <c r="Y14" s="173"/>
      <c r="Z14" s="216"/>
      <c r="AA14" s="217">
        <v>1</v>
      </c>
      <c r="AB14" s="218">
        <v>1</v>
      </c>
      <c r="AC14" s="219"/>
      <c r="AD14" s="628"/>
      <c r="AE14" s="220"/>
      <c r="AF14" s="217">
        <v>41</v>
      </c>
      <c r="AG14" s="218">
        <v>41</v>
      </c>
      <c r="AH14" s="217"/>
      <c r="AI14" s="628"/>
      <c r="AJ14" s="217"/>
      <c r="AK14" s="217">
        <v>81</v>
      </c>
      <c r="AL14" s="218">
        <v>81</v>
      </c>
      <c r="AM14" s="221"/>
      <c r="AS14" s="205">
        <f t="shared" si="1"/>
        <v>7</v>
      </c>
      <c r="AT14" s="206" t="str">
        <f>IF(改訂版ｺｱｼｰﾄ用!B5="","",改訂版ｺｱｼｰﾄ用!B5)</f>
        <v/>
      </c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6" t="s">
        <v>235</v>
      </c>
    </row>
    <row r="15" spans="1:344" ht="21.6" customHeight="1">
      <c r="A15" s="614" t="s">
        <v>18</v>
      </c>
      <c r="B15" s="615" t="s">
        <v>236</v>
      </c>
      <c r="C15" s="594"/>
      <c r="D15" s="595"/>
      <c r="E15" s="617" t="s">
        <v>237</v>
      </c>
      <c r="F15" s="618"/>
      <c r="G15" s="618"/>
      <c r="H15" s="618"/>
      <c r="I15" s="618"/>
      <c r="J15" s="618"/>
      <c r="K15" s="619"/>
      <c r="L15" s="597" t="s">
        <v>18</v>
      </c>
      <c r="M15" s="577" t="s">
        <v>238</v>
      </c>
      <c r="N15" s="578"/>
      <c r="O15" s="578"/>
      <c r="P15" s="590"/>
      <c r="Q15" s="623" t="s">
        <v>239</v>
      </c>
      <c r="R15" s="624"/>
      <c r="S15" s="624"/>
      <c r="T15" s="624"/>
      <c r="U15" s="625"/>
      <c r="V15" s="173"/>
      <c r="W15" s="580" t="s">
        <v>240</v>
      </c>
      <c r="X15" s="581"/>
      <c r="Y15" s="173"/>
      <c r="Z15" s="209"/>
      <c r="AA15" s="210">
        <v>2</v>
      </c>
      <c r="AB15" s="222">
        <v>2</v>
      </c>
      <c r="AC15" s="223"/>
      <c r="AD15" s="628"/>
      <c r="AE15" s="224"/>
      <c r="AF15" s="210">
        <v>42</v>
      </c>
      <c r="AG15" s="222">
        <v>42</v>
      </c>
      <c r="AH15" s="210"/>
      <c r="AI15" s="628"/>
      <c r="AJ15" s="210"/>
      <c r="AK15" s="210">
        <v>82</v>
      </c>
      <c r="AL15" s="222">
        <v>82</v>
      </c>
      <c r="AM15" s="225"/>
      <c r="AS15" s="205">
        <f t="shared" si="1"/>
        <v>8</v>
      </c>
      <c r="AT15" s="206" t="str">
        <f>IF(改訂版ｺｱｼｰﾄ用!B6="","",改訂版ｺｱｼｰﾄ用!B6)</f>
        <v/>
      </c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6" t="s">
        <v>241</v>
      </c>
    </row>
    <row r="16" spans="1:344" ht="21.6" customHeight="1" thickBot="1">
      <c r="A16" s="569"/>
      <c r="B16" s="616"/>
      <c r="C16" s="566"/>
      <c r="D16" s="596"/>
      <c r="E16" s="620"/>
      <c r="F16" s="621"/>
      <c r="G16" s="621"/>
      <c r="H16" s="621"/>
      <c r="I16" s="621"/>
      <c r="J16" s="621"/>
      <c r="K16" s="622"/>
      <c r="L16" s="598"/>
      <c r="M16" s="213" t="s">
        <v>228</v>
      </c>
      <c r="N16" s="214" t="s">
        <v>229</v>
      </c>
      <c r="O16" s="214" t="s">
        <v>230</v>
      </c>
      <c r="P16" s="215" t="s">
        <v>231</v>
      </c>
      <c r="Q16" s="226" t="s">
        <v>242</v>
      </c>
      <c r="R16" s="227" t="s">
        <v>243</v>
      </c>
      <c r="S16" s="227" t="s">
        <v>244</v>
      </c>
      <c r="T16" s="227" t="s">
        <v>245</v>
      </c>
      <c r="U16" s="228" t="s">
        <v>246</v>
      </c>
      <c r="V16" s="173"/>
      <c r="W16" s="582" t="s">
        <v>247</v>
      </c>
      <c r="X16" s="583"/>
      <c r="Y16" s="173"/>
      <c r="Z16" s="209"/>
      <c r="AA16" s="210">
        <v>3</v>
      </c>
      <c r="AB16" s="222">
        <v>3</v>
      </c>
      <c r="AC16" s="223"/>
      <c r="AD16" s="628"/>
      <c r="AE16" s="224"/>
      <c r="AF16" s="210">
        <v>43</v>
      </c>
      <c r="AG16" s="222">
        <v>43</v>
      </c>
      <c r="AH16" s="210"/>
      <c r="AI16" s="628"/>
      <c r="AJ16" s="210"/>
      <c r="AK16" s="210">
        <v>83</v>
      </c>
      <c r="AL16" s="222">
        <v>83</v>
      </c>
      <c r="AM16" s="225"/>
      <c r="AS16" s="205">
        <f t="shared" si="1"/>
        <v>9</v>
      </c>
      <c r="AT16" s="206" t="str">
        <f>IF(改訂版ｺｱｼｰﾄ用!B7="","",改訂版ｺｱｼｰﾄ用!B7)</f>
        <v/>
      </c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6" t="s">
        <v>248</v>
      </c>
    </row>
    <row r="17" spans="1:69" ht="21.6" customHeight="1" thickBot="1">
      <c r="A17" s="209">
        <v>1</v>
      </c>
      <c r="B17" s="229" t="str">
        <f>IF($E17=AT11,LEFT(RIGHT(AT26,3)),IF($E17=AU11,LEFT(RIGHT(AU26,3)),IF($E17=AV11,LEFT(RIGHT(AV26,3)),IF($E17=AW11,LEFT(RIGHT(AW26,3)),IF($E17=AX11,LEFT(RIGHT(AX26,3)),IF($E17=AY11,LEFT(RIGHT(AY26,3)),IF($E17=AZ11,LEFT(RIGHT(AZ26,3)),IF($E17=BA11,LEFT(RIGHT(BA26,3)),IF($E17=BB11,LEFT(RIGHT(BB26,3)),IF($E17=BC11,LEFT(RIGHT(BC26,3)),IF($E17=BD11,LEFT(RIGHT(BD26,3)),IF($E17=BE11,LEFT(RIGHT(BE26,3)),IF($E17=BF11,LEFT(RIGHT(BF26,3)),IF($E17=BG11,LEFT(RIGHT(BG26,3)),IF($E17=BH11,LEFT(RIGHT(BH26,3)),IF($E17=BI11,LEFT(RIGHT(BI26,3)),IF($E17=BJ11,LEFT(RIGHT(BJ26,3)),IF($E17=BK11,LEFT(RIGHT(BK26,3)),IF($E17=BL11,LEFT(RIGHT(BL26,3)),IF($E17=BM11,LEFT(RIGHT(BM26,3)),IF($E17=BN11,LEFT(RIGHT(BN26,3)),IF($E17=BO11,LEFT(RIGHT(BO26,3)),IF($E17=BP11,LEFT(RIGHT(BP26,3)),IF($E17=BQ11,LEFT(RIGHT(BQ26,3))))))))))))))))))))))))))</f>
        <v/>
      </c>
      <c r="C17" s="229" t="str">
        <f>IF($E17=AT11,LEFT(RIGHT(AT26,2)),IF($E17=AU11,LEFT(RIGHT(AU26,2)),IF($E17=AV11,LEFT(RIGHT(AV26,2)),IF($E17=AW11,LEFT(RIGHT(AW26,2)),IF($E17=AX11,LEFT(RIGHT(AX26,2)),IF($E17=AY11,LEFT(RIGHT(AY26,2)),IF($E17=AZ11,LEFT(RIGHT(AZ26,2)),IF($E17=BA11,LEFT(RIGHT(BA26,2)),IF($E17=BB11,LEFT(RIGHT(BB26,2)),IF($E17=BC11,LEFT(RIGHT(BC26,2)),IF($E17=BD11,LEFT(RIGHT(BD26,2)),IF($E17=BE11,LEFT(RIGHT(BE26,2)),IF($E17=BF11,LEFT(RIGHT(BF26,2)),IF($E17=BG11,LEFT(RIGHT(BG26,2)),IF($E17=BH11,LEFT(RIGHT(BH26,2)),IF($E17=BI11,LEFT(RIGHT(BI26,2)),IF($E17=BJ11,LEFT(RIGHT(BJ26,2)),IF($E17=BK11,LEFT(RIGHT(BK26,2)),IF($E17=BL11,LEFT(RIGHT(BL26,2)),IF($E17=BM11,LEFT(RIGHT(BM26,2)),IF($E17=BN11,LEFT(RIGHT(BN26,2)),IF($E17=BO11,LEFT(RIGHT(BO26,2)),IF($E17=BP11,LEFT(RIGHT(BP26,2)),IF($E17=BQ11,LEFT(RIGHT(BQ26,2))))))))))))))))))))))))))</f>
        <v/>
      </c>
      <c r="D17" s="229" t="str">
        <f>IF($E17=AT11,LEFT(RIGHT(AT26,1)),IF($E17=AU11,LEFT(RIGHT(AU26,1)),IF($E17=AV11,LEFT(RIGHT(AV26,1)),IF($E17=AW11,LEFT(RIGHT(AW26,1)),IF($E17=AX11,LEFT(RIGHT(AX26,1)),IF($E17=AY11,LEFT(RIGHT(AY26,1)),IF($E17=AZ11,LEFT(RIGHT(AZ26,1)),IF($E17=BA11,LEFT(RIGHT(BA26,1)),IF($E17=BB11,LEFT(RIGHT(BB26,1)),IF($E17=BC11,LEFT(RIGHT(BC26,1)),IF($E17=BD11,LEFT(RIGHT(BD26,1)),IF($E17=BE11,LEFT(RIGHT(BE26,1)),IF($E17=BF11,LEFT(RIGHT(BF26,1)),IF($E17=BG11,LEFT(RIGHT(BG26,1)),IF($E17=BH11,LEFT(RIGHT(BH26,1)),IF($E17=BI11,LEFT(RIGHT(BI26,1)),IF($E17=BJ11,LEFT(RIGHT(BJ26,1)),IF($E17=BK11,LEFT(RIGHT(BK26,1)),IF($E17=BL11,LEFT(RIGHT(BL26,1)),IF($E17=BM11,LEFT(RIGHT(BM26,1)),IF($E17=BN11,LEFT(RIGHT(BN26,1)),IF($E17=BO11,LEFT(RIGHT(BO26,1)),IF($E17=BP11,LEFT(RIGHT(BP26,1)),IF($E17=BQ11,LEFT(RIGHT(BQ26,1))))))))))))))))))))))))))</f>
        <v/>
      </c>
      <c r="E17" s="574" t="str">
        <f>IF($B$7=$AT$10,AT11,IF($B$7=$AU$10,AU11,IF($B$7=$AV$10,AV11,IF($B$7=$AW$10,AW11,IF($B$7=$AX$10,AX11,IF($B$7=$AY$10,AY11,IF($B$7=$AZ$10,AZ11,IF($B$7=$BA$10,BA11,IF($B$7=$BB$10,BB11,IF($B$7=$BC$10,BC11,IF($B$7=$BD$10,BD11,IF($B$7=$BE$10,BE11,IF($B$7=$BF$10,BF11,IF($B$7=$BG$10,BG11,IF($B$7=$BH$10,BH11,IF($B$7=$BI$10,BI11,IF($B$7=$BJ$10,BJ11,IF($B$7=$BK$10,BK11,IF($B$7=$BL$10,BL11,IF($B$7=$BM$10,BM11,IF($B$7=$BN$10,BN11,IF($B$7=$BO$10,BO11,IF($B$7=$BP$10,BP11,IF($B$7=$BQ$10,BQ11,""))))))))))))))))))))))))</f>
        <v/>
      </c>
      <c r="F17" s="602" t="e">
        <f>IF($B$7=#REF!,AV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7" s="602" t="e">
        <f>IF($B$7=#REF!,AV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7" s="602" t="e">
        <f>IF($B$7=#REF!,AW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7" s="602" t="e">
        <f>IF($B$7=#REF!,AW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7" s="602" t="e">
        <f>IF($B$7=#REF!,AX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7" s="602" t="e">
        <f>IF($B$7=#REF!,AX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7" s="230">
        <v>4</v>
      </c>
      <c r="M17" s="209"/>
      <c r="N17" s="210"/>
      <c r="O17" s="210"/>
      <c r="P17" s="225"/>
      <c r="Q17" s="224"/>
      <c r="R17" s="210"/>
      <c r="S17" s="210"/>
      <c r="T17" s="210"/>
      <c r="U17" s="225"/>
      <c r="V17" s="173"/>
      <c r="W17" s="173"/>
      <c r="X17" s="173"/>
      <c r="Y17" s="173"/>
      <c r="Z17" s="209"/>
      <c r="AA17" s="210">
        <v>4</v>
      </c>
      <c r="AB17" s="222">
        <v>4</v>
      </c>
      <c r="AC17" s="223"/>
      <c r="AD17" s="628"/>
      <c r="AE17" s="224"/>
      <c r="AF17" s="210">
        <v>44</v>
      </c>
      <c r="AG17" s="222">
        <v>44</v>
      </c>
      <c r="AH17" s="210"/>
      <c r="AI17" s="628"/>
      <c r="AJ17" s="210"/>
      <c r="AK17" s="210">
        <v>84</v>
      </c>
      <c r="AL17" s="222">
        <v>84</v>
      </c>
      <c r="AM17" s="225"/>
      <c r="AS17" s="205">
        <f t="shared" si="1"/>
        <v>10</v>
      </c>
      <c r="AT17" s="206" t="str">
        <f>IF(改訂版ｺｱｼｰﾄ用!B8="","",改訂版ｺｱｼｰﾄ用!B8)</f>
        <v/>
      </c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6" t="s">
        <v>249</v>
      </c>
    </row>
    <row r="18" spans="1:69" ht="21.6" customHeight="1" thickBot="1">
      <c r="A18" s="209">
        <v>2</v>
      </c>
      <c r="B18" s="229" t="str">
        <f t="shared" ref="B18:B31" si="2">IF($E18=AT12,LEFT(RIGHT(AT27,3)),IF($E18=AU12,LEFT(RIGHT(AU27,3)),IF($E18=AV12,LEFT(RIGHT(AV27,3)),IF($E18=AW12,LEFT(RIGHT(AW27,3)),IF($E18=AX12,LEFT(RIGHT(AX27,3)),IF($E18=AY12,LEFT(RIGHT(AY27,3)),IF($E18=AZ12,LEFT(RIGHT(AZ27,3)),IF($E18=BA12,LEFT(RIGHT(BA27,3)),IF($E18=BB12,LEFT(RIGHT(BB27,3)),IF($E18=BC12,LEFT(RIGHT(BC27,3)),IF($E18=BD12,LEFT(RIGHT(BD27,3)),IF($E18=BE12,LEFT(RIGHT(BE27,3)),IF($E18=BF12,LEFT(RIGHT(BF27,3)),IF($E18=BG12,LEFT(RIGHT(BG27,3)),IF($E18=BH12,LEFT(RIGHT(BH27,3)),IF($E18=BI12,LEFT(RIGHT(BI27,3)),IF($E18=BJ12,LEFT(RIGHT(BJ27,3)),IF($E18=BK12,LEFT(RIGHT(BK27,3)),IF($E18=BL12,LEFT(RIGHT(BL27,3)),IF($E18=BM12,LEFT(RIGHT(BM27,3)),IF($E18=BN12,LEFT(RIGHT(BN27,3)),IF($E18=BO12,LEFT(RIGHT(BO27,3)),IF($E18=BP12,LEFT(RIGHT(BP27,3)),IF($E18=BQ12,LEFT(RIGHT(BQ27,3))))))))))))))))))))))))))</f>
        <v/>
      </c>
      <c r="C18" s="229" t="str">
        <f t="shared" ref="C18:C31" si="3">IF($E18=AT12,LEFT(RIGHT(AT27,2)),IF($E18=AU12,LEFT(RIGHT(AU27,2)),IF($E18=AV12,LEFT(RIGHT(AV27,2)),IF($E18=AW12,LEFT(RIGHT(AW27,2)),IF($E18=AX12,LEFT(RIGHT(AX27,2)),IF($E18=AY12,LEFT(RIGHT(AY27,2)),IF($E18=AZ12,LEFT(RIGHT(AZ27,2)),IF($E18=BA12,LEFT(RIGHT(BA27,2)),IF($E18=BB12,LEFT(RIGHT(BB27,2)),IF($E18=BC12,LEFT(RIGHT(BC27,2)),IF($E18=BD12,LEFT(RIGHT(BD27,2)),IF($E18=BE12,LEFT(RIGHT(BE27,2)),IF($E18=BF12,LEFT(RIGHT(BF27,2)),IF($E18=BG12,LEFT(RIGHT(BG27,2)),IF($E18=BH12,LEFT(RIGHT(BH27,2)),IF($E18=BI12,LEFT(RIGHT(BI27,2)),IF($E18=BJ12,LEFT(RIGHT(BJ27,2)),IF($E18=BK12,LEFT(RIGHT(BK27,2)),IF($E18=BL12,LEFT(RIGHT(BL27,2)),IF($E18=BM12,LEFT(RIGHT(BM27,2)),IF($E18=BN12,LEFT(RIGHT(BN27,2)),IF($E18=BO12,LEFT(RIGHT(BO27,2)),IF($E18=BP12,LEFT(RIGHT(BP27,2)),IF($E18=BQ12,LEFT(RIGHT(BQ27,2))))))))))))))))))))))))))</f>
        <v/>
      </c>
      <c r="D18" s="229" t="str">
        <f t="shared" ref="D18:D31" si="4">IF($E18=AT12,LEFT(RIGHT(AT27,1)),IF($E18=AU12,LEFT(RIGHT(AU27,1)),IF($E18=AV12,LEFT(RIGHT(AV27,1)),IF($E18=AW12,LEFT(RIGHT(AW27,1)),IF($E18=AX12,LEFT(RIGHT(AX27,1)),IF($E18=AY12,LEFT(RIGHT(AY27,1)),IF($E18=AZ12,LEFT(RIGHT(AZ27,1)),IF($E18=BA12,LEFT(RIGHT(BA27,1)),IF($E18=BB12,LEFT(RIGHT(BB27,1)),IF($E18=BC12,LEFT(RIGHT(BC27,1)),IF($E18=BD12,LEFT(RIGHT(BD27,1)),IF($E18=BE12,LEFT(RIGHT(BE27,1)),IF($E18=BF12,LEFT(RIGHT(BF27,1)),IF($E18=BG12,LEFT(RIGHT(BG27,1)),IF($E18=BH12,LEFT(RIGHT(BH27,1)),IF($E18=BI12,LEFT(RIGHT(BI27,1)),IF($E18=BJ12,LEFT(RIGHT(BJ27,1)),IF($E18=BK12,LEFT(RIGHT(BK27,1)),IF($E18=BL12,LEFT(RIGHT(BL27,1)),IF($E18=BM12,LEFT(RIGHT(BM27,1)),IF($E18=BN12,LEFT(RIGHT(BN27,1)),IF($E18=BO12,LEFT(RIGHT(BO27,1)),IF($E18=BP12,LEFT(RIGHT(BP27,1)),IF($E18=BQ12,LEFT(RIGHT(BQ27,1))))))))))))))))))))))))))</f>
        <v/>
      </c>
      <c r="E18" s="574" t="str">
        <f t="shared" ref="E18:E31" si="5">IF($B$7=$AT$10,AT12,IF($B$7=$AU$10,AU12,IF($B$7=$AV$10,AV12,IF($B$7=$AW$10,AW12,IF($B$7=$AX$10,AX12,IF($B$7=$AY$10,AY12,IF($B$7=$AZ$10,AZ12,IF($B$7=$BA$10,BA12,IF($B$7=$BB$10,BB12,IF($B$7=$BC$10,BC12,IF($B$7=$BD$10,BD12,IF($B$7=$BE$10,BE12,IF($B$7=$BF$10,BF12,IF($B$7=$BG$10,BG12,IF($B$7=$BH$10,BH12,IF($B$7=$BI$10,BI12,IF($B$7=$BJ$10,BJ12,IF($B$7=$BK$10,BK12,IF($B$7=$BL$10,BL12,IF($B$7=$BM$10,BM12,IF($B$7=$BN$10,BN12,IF($B$7=$BO$10,BO12,IF($B$7=$BP$10,BP12,IF($B$7=$BQ$10,BQ12,""))))))))))))))))))))))))</f>
        <v/>
      </c>
      <c r="F18" s="602" t="e">
        <f>IF($B$7=#REF!,AV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8" s="602" t="e">
        <f>IF($B$7=#REF!,AV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8" s="602" t="e">
        <f>IF($B$7=#REF!,AW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8" s="602" t="e">
        <f>IF($B$7=#REF!,AW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8" s="602" t="e">
        <f>IF($B$7=#REF!,AX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8" s="602" t="e">
        <f>IF($B$7=#REF!,AX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8" s="225">
        <v>5</v>
      </c>
      <c r="M18" s="209"/>
      <c r="N18" s="210"/>
      <c r="O18" s="210"/>
      <c r="P18" s="225"/>
      <c r="Q18" s="224"/>
      <c r="R18" s="210"/>
      <c r="S18" s="210"/>
      <c r="T18" s="210"/>
      <c r="U18" s="225"/>
      <c r="V18" s="173"/>
      <c r="W18" s="231" t="s">
        <v>250</v>
      </c>
      <c r="X18" s="232" t="s">
        <v>251</v>
      </c>
      <c r="Y18" s="173"/>
      <c r="Z18" s="209"/>
      <c r="AA18" s="210">
        <v>5</v>
      </c>
      <c r="AB18" s="222">
        <v>5</v>
      </c>
      <c r="AC18" s="223"/>
      <c r="AD18" s="628"/>
      <c r="AE18" s="224"/>
      <c r="AF18" s="210">
        <v>45</v>
      </c>
      <c r="AG18" s="222">
        <v>45</v>
      </c>
      <c r="AH18" s="210"/>
      <c r="AI18" s="628"/>
      <c r="AJ18" s="210"/>
      <c r="AK18" s="210">
        <v>85</v>
      </c>
      <c r="AL18" s="222">
        <v>85</v>
      </c>
      <c r="AM18" s="225"/>
      <c r="AS18" s="205">
        <f t="shared" si="1"/>
        <v>11</v>
      </c>
      <c r="AT18" s="206" t="str">
        <f>IF(改訂版ｺｱｼｰﾄ用!B9="","",改訂版ｺｱｼｰﾄ用!B9)</f>
        <v/>
      </c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6" t="s">
        <v>252</v>
      </c>
    </row>
    <row r="19" spans="1:69" ht="21.6" customHeight="1">
      <c r="A19" s="209">
        <v>3</v>
      </c>
      <c r="B19" s="229" t="str">
        <f t="shared" si="2"/>
        <v/>
      </c>
      <c r="C19" s="229" t="str">
        <f t="shared" si="3"/>
        <v/>
      </c>
      <c r="D19" s="229" t="str">
        <f t="shared" si="4"/>
        <v/>
      </c>
      <c r="E19" s="574" t="str">
        <f t="shared" si="5"/>
        <v/>
      </c>
      <c r="F19" s="602" t="e">
        <f>IF($B$7=#REF!,AV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9" s="602" t="e">
        <f>IF($B$7=#REF!,AV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9" s="602" t="e">
        <f>IF($B$7=#REF!,AW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9" s="602" t="e">
        <f>IF($B$7=#REF!,AW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9" s="602" t="e">
        <f>IF($B$7=#REF!,AX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9" s="602" t="e">
        <f>IF($B$7=#REF!,AX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9" s="225">
        <v>6</v>
      </c>
      <c r="M19" s="209"/>
      <c r="N19" s="210"/>
      <c r="O19" s="210"/>
      <c r="P19" s="225"/>
      <c r="Q19" s="224"/>
      <c r="R19" s="210"/>
      <c r="S19" s="210"/>
      <c r="T19" s="210"/>
      <c r="U19" s="225"/>
      <c r="V19" s="173"/>
      <c r="W19" s="233" t="s">
        <v>242</v>
      </c>
      <c r="X19" s="234" t="s">
        <v>242</v>
      </c>
      <c r="Y19" s="173"/>
      <c r="Z19" s="209"/>
      <c r="AA19" s="210">
        <v>6</v>
      </c>
      <c r="AB19" s="222">
        <v>6</v>
      </c>
      <c r="AC19" s="223"/>
      <c r="AD19" s="628"/>
      <c r="AE19" s="224"/>
      <c r="AF19" s="210">
        <v>46</v>
      </c>
      <c r="AG19" s="222">
        <v>46</v>
      </c>
      <c r="AH19" s="210"/>
      <c r="AI19" s="628"/>
      <c r="AJ19" s="210"/>
      <c r="AK19" s="210">
        <v>86</v>
      </c>
      <c r="AL19" s="222">
        <v>86</v>
      </c>
      <c r="AM19" s="225"/>
      <c r="AS19" s="205">
        <f t="shared" si="1"/>
        <v>12</v>
      </c>
      <c r="AT19" s="206" t="str">
        <f>IF(改訂版ｺｱｼｰﾄ用!B10="","",改訂版ｺｱｼｰﾄ用!B10)</f>
        <v/>
      </c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6" t="s">
        <v>253</v>
      </c>
    </row>
    <row r="20" spans="1:69" ht="21.6" customHeight="1">
      <c r="A20" s="209">
        <v>4</v>
      </c>
      <c r="B20" s="229" t="str">
        <f t="shared" si="2"/>
        <v/>
      </c>
      <c r="C20" s="229" t="str">
        <f t="shared" si="3"/>
        <v/>
      </c>
      <c r="D20" s="229" t="str">
        <f t="shared" si="4"/>
        <v/>
      </c>
      <c r="E20" s="574" t="str">
        <f t="shared" si="5"/>
        <v/>
      </c>
      <c r="F20" s="602" t="e">
        <f>IF($B$7=#REF!,AV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0" s="602" t="e">
        <f>IF($B$7=#REF!,AV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0" s="602" t="e">
        <f>IF($B$7=#REF!,AW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0" s="602" t="e">
        <f>IF($B$7=#REF!,AW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0" s="602" t="e">
        <f>IF($B$7=#REF!,AX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0" s="602" t="e">
        <f>IF($B$7=#REF!,AX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0" s="225">
        <v>7</v>
      </c>
      <c r="M20" s="209"/>
      <c r="N20" s="210"/>
      <c r="O20" s="210"/>
      <c r="P20" s="225"/>
      <c r="Q20" s="224"/>
      <c r="R20" s="210"/>
      <c r="S20" s="210"/>
      <c r="T20" s="210"/>
      <c r="U20" s="225"/>
      <c r="V20" s="173"/>
      <c r="W20" s="235" t="s">
        <v>243</v>
      </c>
      <c r="X20" s="236" t="s">
        <v>243</v>
      </c>
      <c r="Y20" s="173"/>
      <c r="Z20" s="209"/>
      <c r="AA20" s="210">
        <v>7</v>
      </c>
      <c r="AB20" s="222">
        <v>7</v>
      </c>
      <c r="AC20" s="223"/>
      <c r="AD20" s="628"/>
      <c r="AE20" s="224"/>
      <c r="AF20" s="210">
        <v>47</v>
      </c>
      <c r="AG20" s="222">
        <v>47</v>
      </c>
      <c r="AH20" s="210"/>
      <c r="AI20" s="628"/>
      <c r="AJ20" s="210"/>
      <c r="AK20" s="210">
        <v>87</v>
      </c>
      <c r="AL20" s="222">
        <v>87</v>
      </c>
      <c r="AM20" s="225"/>
      <c r="AS20" s="205">
        <f t="shared" si="1"/>
        <v>13</v>
      </c>
      <c r="AT20" s="206" t="str">
        <f>IF(改訂版ｺｱｼｰﾄ用!B11="","",改訂版ｺｱｼｰﾄ用!B11)</f>
        <v/>
      </c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6" t="s">
        <v>254</v>
      </c>
    </row>
    <row r="21" spans="1:69" ht="21.6" customHeight="1">
      <c r="A21" s="209">
        <v>5</v>
      </c>
      <c r="B21" s="229" t="str">
        <f t="shared" si="2"/>
        <v/>
      </c>
      <c r="C21" s="229" t="str">
        <f t="shared" si="3"/>
        <v/>
      </c>
      <c r="D21" s="229" t="str">
        <f t="shared" si="4"/>
        <v/>
      </c>
      <c r="E21" s="574" t="str">
        <f t="shared" si="5"/>
        <v/>
      </c>
      <c r="F21" s="602" t="e">
        <f>IF($B$7=#REF!,AV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1" s="602" t="e">
        <f>IF($B$7=#REF!,AV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1" s="602" t="e">
        <f>IF($B$7=#REF!,AW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1" s="602" t="e">
        <f>IF($B$7=#REF!,AW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1" s="602" t="e">
        <f>IF($B$7=#REF!,AX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1" s="602" t="e">
        <f>IF($B$7=#REF!,AX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1" s="225">
        <v>8</v>
      </c>
      <c r="M21" s="209"/>
      <c r="N21" s="210"/>
      <c r="O21" s="210"/>
      <c r="P21" s="225"/>
      <c r="Q21" s="224"/>
      <c r="R21" s="210"/>
      <c r="S21" s="210"/>
      <c r="T21" s="210"/>
      <c r="U21" s="225"/>
      <c r="V21" s="173"/>
      <c r="W21" s="235" t="s">
        <v>244</v>
      </c>
      <c r="X21" s="236" t="s">
        <v>244</v>
      </c>
      <c r="Y21" s="173"/>
      <c r="Z21" s="209"/>
      <c r="AA21" s="210">
        <v>8</v>
      </c>
      <c r="AB21" s="222">
        <v>8</v>
      </c>
      <c r="AC21" s="223"/>
      <c r="AD21" s="628"/>
      <c r="AE21" s="224"/>
      <c r="AF21" s="210">
        <v>48</v>
      </c>
      <c r="AG21" s="222">
        <v>48</v>
      </c>
      <c r="AH21" s="210"/>
      <c r="AI21" s="628"/>
      <c r="AJ21" s="210"/>
      <c r="AK21" s="210">
        <v>88</v>
      </c>
      <c r="AL21" s="222">
        <v>88</v>
      </c>
      <c r="AM21" s="225"/>
      <c r="AS21" s="205">
        <f t="shared" si="1"/>
        <v>14</v>
      </c>
      <c r="AT21" s="206" t="str">
        <f>IF(改訂版ｺｱｼｰﾄ用!B12="","",改訂版ｺｱｼｰﾄ用!B12)</f>
        <v/>
      </c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6" t="s">
        <v>255</v>
      </c>
    </row>
    <row r="22" spans="1:69" ht="21.6" customHeight="1" thickBot="1">
      <c r="A22" s="237">
        <v>6</v>
      </c>
      <c r="B22" s="229" t="str">
        <f t="shared" si="2"/>
        <v/>
      </c>
      <c r="C22" s="229" t="str">
        <f t="shared" si="3"/>
        <v/>
      </c>
      <c r="D22" s="229" t="str">
        <f t="shared" si="4"/>
        <v/>
      </c>
      <c r="E22" s="574" t="str">
        <f t="shared" si="5"/>
        <v/>
      </c>
      <c r="F22" s="602" t="e">
        <f>IF($B$7=#REF!,AV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2" s="602" t="e">
        <f>IF($B$7=#REF!,AV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2" s="602" t="e">
        <f>IF($B$7=#REF!,AW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2" s="602" t="e">
        <f>IF($B$7=#REF!,AW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2" s="602" t="e">
        <f>IF($B$7=#REF!,AX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2" s="602" t="e">
        <f>IF($B$7=#REF!,AX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2" s="225">
        <v>9</v>
      </c>
      <c r="M22" s="237"/>
      <c r="N22" s="238"/>
      <c r="O22" s="238"/>
      <c r="P22" s="239"/>
      <c r="Q22" s="240"/>
      <c r="R22" s="238"/>
      <c r="S22" s="238"/>
      <c r="T22" s="238"/>
      <c r="U22" s="239"/>
      <c r="V22" s="173"/>
      <c r="W22" s="226" t="s">
        <v>245</v>
      </c>
      <c r="X22" s="241" t="s">
        <v>245</v>
      </c>
      <c r="Y22" s="173"/>
      <c r="Z22" s="209"/>
      <c r="AA22" s="210">
        <v>9</v>
      </c>
      <c r="AB22" s="222">
        <v>9</v>
      </c>
      <c r="AC22" s="223"/>
      <c r="AD22" s="628"/>
      <c r="AE22" s="224"/>
      <c r="AF22" s="210">
        <v>49</v>
      </c>
      <c r="AG22" s="222">
        <v>49</v>
      </c>
      <c r="AH22" s="210"/>
      <c r="AI22" s="628"/>
      <c r="AJ22" s="210"/>
      <c r="AK22" s="210">
        <v>89</v>
      </c>
      <c r="AL22" s="222">
        <v>89</v>
      </c>
      <c r="AM22" s="225"/>
      <c r="AS22" s="205">
        <f t="shared" si="1"/>
        <v>15</v>
      </c>
      <c r="AT22" s="206" t="str">
        <f>IF(改訂版ｺｱｼｰﾄ用!B13="","",改訂版ｺｱｼｰﾄ用!B13)</f>
        <v/>
      </c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6" t="s">
        <v>256</v>
      </c>
    </row>
    <row r="23" spans="1:69" ht="21.6" customHeight="1" thickBot="1">
      <c r="A23" s="209">
        <v>7</v>
      </c>
      <c r="B23" s="229" t="str">
        <f t="shared" si="2"/>
        <v/>
      </c>
      <c r="C23" s="229" t="str">
        <f t="shared" si="3"/>
        <v/>
      </c>
      <c r="D23" s="229" t="str">
        <f t="shared" si="4"/>
        <v/>
      </c>
      <c r="E23" s="574" t="str">
        <f t="shared" si="5"/>
        <v/>
      </c>
      <c r="F23" s="602" t="e">
        <f>IF($B$7=#REF!,AV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3" s="602" t="e">
        <f>IF($B$7=#REF!,AV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3" s="602" t="e">
        <f>IF($B$7=#REF!,AW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3" s="602" t="e">
        <f>IF($B$7=#REF!,AW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3" s="602" t="e">
        <f>IF($B$7=#REF!,AX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3" s="602" t="e">
        <f>IF($B$7=#REF!,AX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3" s="225">
        <v>10</v>
      </c>
      <c r="M23" s="209"/>
      <c r="N23" s="210"/>
      <c r="O23" s="210"/>
      <c r="P23" s="225"/>
      <c r="Q23" s="224"/>
      <c r="R23" s="210"/>
      <c r="S23" s="210"/>
      <c r="T23" s="210"/>
      <c r="U23" s="225"/>
      <c r="V23" s="173"/>
      <c r="W23" s="173"/>
      <c r="X23" s="173"/>
      <c r="Y23" s="173"/>
      <c r="Z23" s="209"/>
      <c r="AA23" s="210">
        <v>10</v>
      </c>
      <c r="AB23" s="222">
        <v>10</v>
      </c>
      <c r="AC23" s="223"/>
      <c r="AD23" s="628"/>
      <c r="AE23" s="224"/>
      <c r="AF23" s="210">
        <v>50</v>
      </c>
      <c r="AG23" s="222">
        <v>50</v>
      </c>
      <c r="AH23" s="210"/>
      <c r="AI23" s="628"/>
      <c r="AJ23" s="210"/>
      <c r="AK23" s="210">
        <v>90</v>
      </c>
      <c r="AL23" s="222">
        <v>90</v>
      </c>
      <c r="AM23" s="225"/>
      <c r="AS23" s="205">
        <f t="shared" si="1"/>
        <v>16</v>
      </c>
      <c r="AT23" s="206" t="str">
        <f>IF(改訂版ｺｱｼｰﾄ用!B14="","",改訂版ｺｱｼｰﾄ用!B14)</f>
        <v/>
      </c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6" t="s">
        <v>257</v>
      </c>
    </row>
    <row r="24" spans="1:69" ht="21.6" customHeight="1" thickBot="1">
      <c r="A24" s="209">
        <v>8</v>
      </c>
      <c r="B24" s="229" t="str">
        <f t="shared" si="2"/>
        <v/>
      </c>
      <c r="C24" s="229" t="str">
        <f t="shared" si="3"/>
        <v/>
      </c>
      <c r="D24" s="229" t="str">
        <f t="shared" si="4"/>
        <v/>
      </c>
      <c r="E24" s="574" t="str">
        <f t="shared" si="5"/>
        <v/>
      </c>
      <c r="F24" s="602" t="e">
        <f>IF($B$7=#REF!,AV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4" s="602" t="e">
        <f>IF($B$7=#REF!,AV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4" s="602" t="e">
        <f>IF($B$7=#REF!,AW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4" s="602" t="e">
        <f>IF($B$7=#REF!,AW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4" s="602" t="e">
        <f>IF($B$7=#REF!,AX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4" s="602" t="e">
        <f>IF($B$7=#REF!,AX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4" s="225">
        <v>11</v>
      </c>
      <c r="M24" s="209"/>
      <c r="N24" s="210"/>
      <c r="O24" s="210"/>
      <c r="P24" s="225"/>
      <c r="Q24" s="224"/>
      <c r="R24" s="210"/>
      <c r="S24" s="210"/>
      <c r="T24" s="210"/>
      <c r="U24" s="225"/>
      <c r="V24" s="173"/>
      <c r="W24" s="231" t="s">
        <v>258</v>
      </c>
      <c r="X24" s="232" t="s">
        <v>259</v>
      </c>
      <c r="Y24" s="173"/>
      <c r="Z24" s="209"/>
      <c r="AA24" s="210">
        <v>11</v>
      </c>
      <c r="AB24" s="222">
        <v>11</v>
      </c>
      <c r="AC24" s="223"/>
      <c r="AD24" s="628"/>
      <c r="AE24" s="224"/>
      <c r="AF24" s="210">
        <v>51</v>
      </c>
      <c r="AG24" s="222">
        <v>51</v>
      </c>
      <c r="AH24" s="210"/>
      <c r="AI24" s="628"/>
      <c r="AJ24" s="210"/>
      <c r="AK24" s="210">
        <v>91</v>
      </c>
      <c r="AL24" s="222">
        <v>91</v>
      </c>
      <c r="AM24" s="225"/>
      <c r="AS24" s="205">
        <f t="shared" si="1"/>
        <v>17</v>
      </c>
      <c r="AT24" s="206" t="str">
        <f>IF(改訂版ｺｱｼｰﾄ用!B15="","",改訂版ｺｱｼｰﾄ用!B15)</f>
        <v/>
      </c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6" t="s">
        <v>260</v>
      </c>
    </row>
    <row r="25" spans="1:69" ht="21.6" customHeight="1">
      <c r="A25" s="209">
        <v>9</v>
      </c>
      <c r="B25" s="229" t="str">
        <f t="shared" si="2"/>
        <v/>
      </c>
      <c r="C25" s="229" t="str">
        <f t="shared" si="3"/>
        <v/>
      </c>
      <c r="D25" s="229" t="str">
        <f t="shared" si="4"/>
        <v/>
      </c>
      <c r="E25" s="574" t="str">
        <f t="shared" si="5"/>
        <v/>
      </c>
      <c r="F25" s="602" t="e">
        <f>IF($B$7=#REF!,AV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5" s="602" t="e">
        <f>IF($B$7=#REF!,AV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5" s="602" t="e">
        <f>IF($B$7=#REF!,AW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5" s="602" t="e">
        <f>IF($B$7=#REF!,AW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5" s="602" t="e">
        <f>IF($B$7=#REF!,AX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5" s="602" t="e">
        <f>IF($B$7=#REF!,AX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5" s="225">
        <v>12</v>
      </c>
      <c r="M25" s="209"/>
      <c r="N25" s="210"/>
      <c r="O25" s="210"/>
      <c r="P25" s="225"/>
      <c r="Q25" s="224"/>
      <c r="R25" s="210"/>
      <c r="S25" s="210"/>
      <c r="T25" s="210"/>
      <c r="U25" s="225"/>
      <c r="V25" s="173"/>
      <c r="W25" s="233" t="s">
        <v>242</v>
      </c>
      <c r="X25" s="234" t="s">
        <v>242</v>
      </c>
      <c r="Y25" s="173"/>
      <c r="Z25" s="209"/>
      <c r="AA25" s="210">
        <v>12</v>
      </c>
      <c r="AB25" s="222">
        <v>12</v>
      </c>
      <c r="AC25" s="223"/>
      <c r="AD25" s="628"/>
      <c r="AE25" s="224"/>
      <c r="AF25" s="210">
        <v>52</v>
      </c>
      <c r="AG25" s="222">
        <v>52</v>
      </c>
      <c r="AH25" s="210"/>
      <c r="AI25" s="628"/>
      <c r="AJ25" s="210"/>
      <c r="AK25" s="210">
        <v>92</v>
      </c>
      <c r="AL25" s="222">
        <v>92</v>
      </c>
      <c r="AM25" s="225"/>
      <c r="AS25" s="205">
        <f t="shared" si="1"/>
        <v>18</v>
      </c>
      <c r="AT25" s="206" t="str">
        <f>IF(改訂版ｺｱｼｰﾄ用!B16="","",改訂版ｺｱｼｰﾄ用!B16)</f>
        <v/>
      </c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6" t="s">
        <v>261</v>
      </c>
    </row>
    <row r="26" spans="1:69" ht="21.6" customHeight="1">
      <c r="A26" s="209">
        <v>10</v>
      </c>
      <c r="B26" s="229" t="str">
        <f t="shared" si="2"/>
        <v/>
      </c>
      <c r="C26" s="229" t="str">
        <f t="shared" si="3"/>
        <v/>
      </c>
      <c r="D26" s="229" t="str">
        <f t="shared" si="4"/>
        <v/>
      </c>
      <c r="E26" s="574" t="str">
        <f t="shared" si="5"/>
        <v/>
      </c>
      <c r="F26" s="602" t="e">
        <f>IF($B$7=#REF!,AV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6" s="602" t="e">
        <f>IF($B$7=#REF!,AV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6" s="602" t="e">
        <f>IF($B$7=#REF!,AW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6" s="602" t="e">
        <f>IF($B$7=#REF!,AW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6" s="602" t="e">
        <f>IF($B$7=#REF!,AX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6" s="602" t="e">
        <f>IF($B$7=#REF!,AX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6" s="225">
        <v>13</v>
      </c>
      <c r="M26" s="209"/>
      <c r="N26" s="210"/>
      <c r="O26" s="210"/>
      <c r="P26" s="225"/>
      <c r="Q26" s="224"/>
      <c r="R26" s="210"/>
      <c r="S26" s="210"/>
      <c r="T26" s="210"/>
      <c r="U26" s="225"/>
      <c r="V26" s="173"/>
      <c r="W26" s="235" t="s">
        <v>243</v>
      </c>
      <c r="X26" s="236" t="s">
        <v>243</v>
      </c>
      <c r="Y26" s="173"/>
      <c r="Z26" s="209"/>
      <c r="AA26" s="210">
        <v>13</v>
      </c>
      <c r="AB26" s="222">
        <v>13</v>
      </c>
      <c r="AC26" s="223"/>
      <c r="AD26" s="628"/>
      <c r="AE26" s="224"/>
      <c r="AF26" s="210">
        <v>53</v>
      </c>
      <c r="AG26" s="222">
        <v>53</v>
      </c>
      <c r="AH26" s="210"/>
      <c r="AI26" s="628"/>
      <c r="AJ26" s="210"/>
      <c r="AK26" s="210">
        <v>93</v>
      </c>
      <c r="AL26" s="222">
        <v>93</v>
      </c>
      <c r="AM26" s="225"/>
      <c r="AS26" s="170" t="s">
        <v>262</v>
      </c>
      <c r="AT26" s="242" t="str">
        <f>IF(改訂版ｺｱｼｰﾄ用!B17="","",改訂版ｺｱｼｰﾄ用!B17)</f>
        <v/>
      </c>
      <c r="AU26" s="242"/>
      <c r="AV26" s="242"/>
      <c r="AW26" s="242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4" t="s">
        <v>263</v>
      </c>
    </row>
    <row r="27" spans="1:69" ht="21.6" customHeight="1">
      <c r="A27" s="209">
        <v>11</v>
      </c>
      <c r="B27" s="229" t="str">
        <f t="shared" si="2"/>
        <v/>
      </c>
      <c r="C27" s="229" t="str">
        <f t="shared" si="3"/>
        <v/>
      </c>
      <c r="D27" s="229" t="str">
        <f t="shared" si="4"/>
        <v/>
      </c>
      <c r="E27" s="574" t="str">
        <f t="shared" si="5"/>
        <v/>
      </c>
      <c r="F27" s="602" t="e">
        <f>IF($B$7=#REF!,AV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7" s="602" t="e">
        <f>IF($B$7=#REF!,AV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7" s="602" t="e">
        <f>IF($B$7=#REF!,AW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7" s="602" t="e">
        <f>IF($B$7=#REF!,AW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7" s="602" t="e">
        <f>IF($B$7=#REF!,AX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7" s="602" t="e">
        <f>IF($B$7=#REF!,AX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7" s="225">
        <v>14</v>
      </c>
      <c r="M27" s="209"/>
      <c r="N27" s="210"/>
      <c r="O27" s="210"/>
      <c r="P27" s="225"/>
      <c r="Q27" s="224"/>
      <c r="R27" s="210"/>
      <c r="S27" s="210"/>
      <c r="T27" s="210"/>
      <c r="U27" s="225"/>
      <c r="V27" s="173"/>
      <c r="W27" s="235" t="s">
        <v>244</v>
      </c>
      <c r="X27" s="236" t="s">
        <v>244</v>
      </c>
      <c r="Y27" s="173"/>
      <c r="Z27" s="209"/>
      <c r="AA27" s="210">
        <v>14</v>
      </c>
      <c r="AB27" s="222">
        <v>14</v>
      </c>
      <c r="AC27" s="223"/>
      <c r="AD27" s="628"/>
      <c r="AE27" s="224"/>
      <c r="AF27" s="210">
        <v>54</v>
      </c>
      <c r="AG27" s="222">
        <v>54</v>
      </c>
      <c r="AH27" s="210"/>
      <c r="AI27" s="628"/>
      <c r="AJ27" s="210"/>
      <c r="AK27" s="210">
        <v>94</v>
      </c>
      <c r="AL27" s="222">
        <v>94</v>
      </c>
      <c r="AM27" s="225"/>
      <c r="AS27" s="170" t="s">
        <v>264</v>
      </c>
      <c r="AT27" s="242" t="str">
        <f>IF(改訂版ｺｱｼｰﾄ用!B18="","",改訂版ｺｱｼｰﾄ用!B18)</f>
        <v/>
      </c>
      <c r="AU27" s="242"/>
      <c r="AV27" s="242"/>
      <c r="AW27" s="242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4" t="s">
        <v>265</v>
      </c>
    </row>
    <row r="28" spans="1:69" ht="21.6" customHeight="1" thickBot="1">
      <c r="A28" s="209">
        <v>12</v>
      </c>
      <c r="B28" s="229" t="str">
        <f t="shared" si="2"/>
        <v/>
      </c>
      <c r="C28" s="229" t="str">
        <f t="shared" si="3"/>
        <v/>
      </c>
      <c r="D28" s="229" t="str">
        <f t="shared" si="4"/>
        <v/>
      </c>
      <c r="E28" s="574" t="str">
        <f t="shared" si="5"/>
        <v/>
      </c>
      <c r="F28" s="602" t="e">
        <f>IF($B$7=#REF!,AV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8" s="602" t="e">
        <f>IF($B$7=#REF!,AV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8" s="602" t="e">
        <f>IF($B$7=#REF!,AW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8" s="602" t="e">
        <f>IF($B$7=#REF!,AW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8" s="602" t="e">
        <f>IF($B$7=#REF!,AX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8" s="602" t="e">
        <f>IF($B$7=#REF!,AX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8" s="225">
        <v>15</v>
      </c>
      <c r="M28" s="209"/>
      <c r="N28" s="210"/>
      <c r="O28" s="210"/>
      <c r="P28" s="225"/>
      <c r="Q28" s="224"/>
      <c r="R28" s="210"/>
      <c r="S28" s="210"/>
      <c r="T28" s="210"/>
      <c r="U28" s="225"/>
      <c r="V28" s="173"/>
      <c r="W28" s="226" t="s">
        <v>245</v>
      </c>
      <c r="X28" s="241" t="s">
        <v>245</v>
      </c>
      <c r="Y28" s="173"/>
      <c r="Z28" s="209"/>
      <c r="AA28" s="210">
        <v>15</v>
      </c>
      <c r="AB28" s="222">
        <v>15</v>
      </c>
      <c r="AC28" s="223"/>
      <c r="AD28" s="628"/>
      <c r="AE28" s="224"/>
      <c r="AF28" s="210">
        <v>55</v>
      </c>
      <c r="AG28" s="222">
        <v>55</v>
      </c>
      <c r="AH28" s="210"/>
      <c r="AI28" s="628"/>
      <c r="AJ28" s="210"/>
      <c r="AK28" s="210">
        <v>95</v>
      </c>
      <c r="AL28" s="222">
        <v>95</v>
      </c>
      <c r="AM28" s="225"/>
      <c r="AS28" s="170" t="s">
        <v>266</v>
      </c>
      <c r="AT28" s="242" t="str">
        <f>IF(改訂版ｺｱｼｰﾄ用!B19="","",改訂版ｺｱｼｰﾄ用!B19)</f>
        <v/>
      </c>
      <c r="AU28" s="242"/>
      <c r="AV28" s="242"/>
      <c r="AW28" s="242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4" t="s">
        <v>267</v>
      </c>
    </row>
    <row r="29" spans="1:69" ht="21.6" customHeight="1">
      <c r="A29" s="209">
        <v>13</v>
      </c>
      <c r="B29" s="229" t="str">
        <f t="shared" si="2"/>
        <v/>
      </c>
      <c r="C29" s="229" t="str">
        <f t="shared" si="3"/>
        <v/>
      </c>
      <c r="D29" s="229" t="str">
        <f t="shared" si="4"/>
        <v/>
      </c>
      <c r="E29" s="574" t="str">
        <f t="shared" si="5"/>
        <v/>
      </c>
      <c r="F29" s="602" t="e">
        <f>IF($B$7=#REF!,AV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9" s="602" t="e">
        <f>IF($B$7=#REF!,AV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9" s="602" t="e">
        <f>IF($B$7=#REF!,AW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9" s="602" t="e">
        <f>IF($B$7=#REF!,AW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9" s="602" t="e">
        <f>IF($B$7=#REF!,AX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9" s="602" t="e">
        <f>IF($B$7=#REF!,AX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9" s="225">
        <v>16</v>
      </c>
      <c r="M29" s="209"/>
      <c r="N29" s="210"/>
      <c r="O29" s="210"/>
      <c r="P29" s="225"/>
      <c r="Q29" s="224"/>
      <c r="R29" s="210"/>
      <c r="S29" s="210"/>
      <c r="T29" s="210"/>
      <c r="U29" s="225"/>
      <c r="V29" s="173"/>
      <c r="W29" s="173"/>
      <c r="X29" s="173"/>
      <c r="Y29" s="173"/>
      <c r="Z29" s="209"/>
      <c r="AA29" s="210">
        <v>16</v>
      </c>
      <c r="AB29" s="222">
        <v>16</v>
      </c>
      <c r="AC29" s="223"/>
      <c r="AD29" s="628"/>
      <c r="AE29" s="224"/>
      <c r="AF29" s="210">
        <v>56</v>
      </c>
      <c r="AG29" s="222">
        <v>56</v>
      </c>
      <c r="AH29" s="210"/>
      <c r="AI29" s="628"/>
      <c r="AJ29" s="210"/>
      <c r="AK29" s="210">
        <v>96</v>
      </c>
      <c r="AL29" s="222">
        <v>96</v>
      </c>
      <c r="AM29" s="225"/>
      <c r="AS29" s="170" t="s">
        <v>268</v>
      </c>
      <c r="AT29" s="242" t="str">
        <f>IF(改訂版ｺｱｼｰﾄ用!B20="","",改訂版ｺｱｼｰﾄ用!B20)</f>
        <v/>
      </c>
      <c r="AU29" s="242"/>
      <c r="AV29" s="242"/>
      <c r="AW29" s="242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4" t="s">
        <v>269</v>
      </c>
    </row>
    <row r="30" spans="1:69" ht="21.6" customHeight="1">
      <c r="A30" s="209">
        <v>14</v>
      </c>
      <c r="B30" s="229" t="str">
        <f t="shared" si="2"/>
        <v/>
      </c>
      <c r="C30" s="229" t="str">
        <f t="shared" si="3"/>
        <v/>
      </c>
      <c r="D30" s="229" t="str">
        <f t="shared" si="4"/>
        <v/>
      </c>
      <c r="E30" s="574" t="str">
        <f t="shared" si="5"/>
        <v/>
      </c>
      <c r="F30" s="602" t="e">
        <f>IF($B$7=#REF!,AV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0" s="602" t="e">
        <f>IF($B$7=#REF!,AV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0" s="602" t="e">
        <f>IF($B$7=#REF!,AW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0" s="602" t="e">
        <f>IF($B$7=#REF!,AW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0" s="602" t="e">
        <f>IF($B$7=#REF!,AX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0" s="602" t="e">
        <f>IF($B$7=#REF!,AX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0" s="225">
        <v>17</v>
      </c>
      <c r="M30" s="209"/>
      <c r="N30" s="210"/>
      <c r="O30" s="210"/>
      <c r="P30" s="225"/>
      <c r="Q30" s="224"/>
      <c r="R30" s="210"/>
      <c r="S30" s="210"/>
      <c r="T30" s="210"/>
      <c r="U30" s="225"/>
      <c r="V30" s="173"/>
      <c r="W30" s="173"/>
      <c r="X30" s="173"/>
      <c r="Y30" s="173"/>
      <c r="Z30" s="209"/>
      <c r="AA30" s="210">
        <v>17</v>
      </c>
      <c r="AB30" s="222">
        <v>17</v>
      </c>
      <c r="AC30" s="223"/>
      <c r="AD30" s="628"/>
      <c r="AE30" s="224"/>
      <c r="AF30" s="210">
        <v>57</v>
      </c>
      <c r="AG30" s="222">
        <v>57</v>
      </c>
      <c r="AH30" s="210"/>
      <c r="AI30" s="628"/>
      <c r="AJ30" s="210"/>
      <c r="AK30" s="210">
        <v>97</v>
      </c>
      <c r="AL30" s="222">
        <v>97</v>
      </c>
      <c r="AM30" s="225"/>
      <c r="AS30" s="170" t="s">
        <v>270</v>
      </c>
      <c r="AT30" s="242" t="str">
        <f>IF(改訂版ｺｱｼｰﾄ用!B21="","",改訂版ｺｱｼｰﾄ用!B21)</f>
        <v/>
      </c>
      <c r="AU30" s="242"/>
      <c r="AV30" s="242"/>
      <c r="AW30" s="242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4" t="s">
        <v>271</v>
      </c>
    </row>
    <row r="31" spans="1:69" ht="21.6" customHeight="1" thickBot="1">
      <c r="A31" s="237">
        <v>15</v>
      </c>
      <c r="B31" s="229" t="str">
        <f t="shared" si="2"/>
        <v/>
      </c>
      <c r="C31" s="229" t="str">
        <f t="shared" si="3"/>
        <v/>
      </c>
      <c r="D31" s="229" t="str">
        <f t="shared" si="4"/>
        <v/>
      </c>
      <c r="E31" s="574" t="str">
        <f t="shared" si="5"/>
        <v/>
      </c>
      <c r="F31" s="602" t="e">
        <f>IF($B$7=#REF!,AV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1" s="602" t="e">
        <f>IF($B$7=#REF!,AV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1" s="602" t="e">
        <f>IF($B$7=#REF!,AW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1" s="602" t="e">
        <f>IF($B$7=#REF!,AW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1" s="602" t="e">
        <f>IF($B$7=#REF!,AX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1" s="602" t="e">
        <f>IF($B$7=#REF!,AX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1" s="239">
        <v>18</v>
      </c>
      <c r="M31" s="237"/>
      <c r="N31" s="238"/>
      <c r="O31" s="238"/>
      <c r="P31" s="239"/>
      <c r="Q31" s="213"/>
      <c r="R31" s="214"/>
      <c r="S31" s="214"/>
      <c r="T31" s="214"/>
      <c r="U31" s="215"/>
      <c r="V31" s="173"/>
      <c r="W31" s="173"/>
      <c r="X31" s="173"/>
      <c r="Y31" s="173"/>
      <c r="Z31" s="209"/>
      <c r="AA31" s="210">
        <v>18</v>
      </c>
      <c r="AB31" s="222">
        <v>18</v>
      </c>
      <c r="AC31" s="223"/>
      <c r="AD31" s="628"/>
      <c r="AE31" s="224"/>
      <c r="AF31" s="210">
        <v>58</v>
      </c>
      <c r="AG31" s="222">
        <v>58</v>
      </c>
      <c r="AH31" s="210"/>
      <c r="AI31" s="628"/>
      <c r="AJ31" s="210"/>
      <c r="AK31" s="210">
        <v>98</v>
      </c>
      <c r="AL31" s="222">
        <v>98</v>
      </c>
      <c r="AM31" s="225"/>
      <c r="AS31" s="170" t="s">
        <v>272</v>
      </c>
      <c r="AT31" s="242" t="str">
        <f>IF(改訂版ｺｱｼｰﾄ用!B22="","",改訂版ｺｱｼｰﾄ用!B22)</f>
        <v/>
      </c>
      <c r="AU31" s="242"/>
      <c r="AV31" s="242"/>
      <c r="AW31" s="242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4" t="s">
        <v>273</v>
      </c>
    </row>
    <row r="32" spans="1:69" ht="21.6" customHeight="1">
      <c r="A32" s="577" t="s">
        <v>274</v>
      </c>
      <c r="B32" s="578"/>
      <c r="C32" s="578"/>
      <c r="D32" s="578"/>
      <c r="E32" s="245" t="str">
        <f>IF($H32=AT41,LEFT(RIGHT(AT43,3)),IF($H32=AU41,LEFT(RIGHT(AU43,3)),IF($H32=AV41,LEFT(RIGHT(AV43,3)),IF($H32=AW41,LEFT(RIGHT(AW43,3)),IF($H32=AX41,LEFT(RIGHT(AX43,3)),IF($H32=AY41,LEFT(RIGHT(AY43,3)),IF($H32=AZ41,LEFT(RIGHT(AZ43,3)),IF($H32=BA41,LEFT(RIGHT(BA43,3)),IF($H32=BB41,LEFT(RIGHT(BB43,3)),IF($H32=BC41,LEFT(RIGHT(BC43,3)),IF($H32=BD41,LEFT(RIGHT(BD43,3)),IF($H32=BE41,LEFT(RIGHT(BE43,3)),IF($H32=BF41,LEFT(RIGHT(BF43,3)),IF($H32=BG41,LEFT(RIGHT(BG43,3)),IF($H32=BH41,LEFT(RIGHT(BH43,3)),IF($H32=BI41,LEFT(RIGHT(BI43,3)),IF($H32=BJ41,LEFT(RIGHT(BJ43,3)),IF($H32=BK41,LEFT(RIGHT(BK43,3)),IF($H32=BL41,LEFT(RIGHT(BL43,3)),IF($H32=BM41,LEFT(RIGHT(BM43,3)),IF($H32=BN41,LEFT(RIGHT(BN43,3)),IF($H32=BO41,LEFT(RIGHT(BO43,3)),IF($H32=BP41,LEFT(RIGHT(BP43,3)),IF($H32=BQ41,LEFT(RIGHT(BQ43,3))))))))))))))))))))))))))</f>
        <v/>
      </c>
      <c r="F32" s="245" t="str">
        <f>IF($H32=AT41,LEFT(RIGHT(AT43,2)),IF($H32=AU41,LEFT(RIGHT(AU43,2)),IF($H32=AV41,LEFT(RIGHT(AV43,2)),IF($H32=AW41,LEFT(RIGHT(AW43,2)),IF($H32=AX41,LEFT(RIGHT(AX43,2)),IF($H32=AY41,LEFT(RIGHT(AY43,2)),IF($H32=AZ41,LEFT(RIGHT(AZ43,2)),IF($H32=BA41,LEFT(RIGHT(BA43,2)),IF($H32=BB41,LEFT(RIGHT(BB43,2)),IF($H32=BC41,LEFT(RIGHT(BC43,2)),IF($H32=BD41,LEFT(RIGHT(BD43,2)),IF($H32=BE41,LEFT(RIGHT(BE43,2)),IF($H32=BF41,LEFT(RIGHT(BF43,2)),IF($H32=BG41,LEFT(RIGHT(BG43,2)),IF($H32=BH41,LEFT(RIGHT(BH43,2)),IF($H32=BI41,LEFT(RIGHT(BI43,2)),IF($H32=BJ41,LEFT(RIGHT(BJ43,2)),IF($H32=BK41,LEFT(RIGHT(BK43,2)),IF($H32=BL41,LEFT(RIGHT(BL43,2)),IF($H32=BM41,LEFT(RIGHT(BM43,2)),IF($H32=BN41,LEFT(RIGHT(BN43,2)),IF($H32=BO41,LEFT(RIGHT(BO43,2)),IF($H32=BP41,LEFT(RIGHT(BP43,2)),IF($H32=BQ41,LEFT(RIGHT(BQ43,2))))))))))))))))))))))))))</f>
        <v/>
      </c>
      <c r="G32" s="245" t="str">
        <f>IF($H32=AT41,LEFT(RIGHT(AT43,1)),IF($H32=AU41,LEFT(RIGHT(AU43,1)),IF($H32=AV41,LEFT(RIGHT(AV43,1)),IF($H32=AW41,LEFT(RIGHT(AW43,1)),IF($H32=AX41,LEFT(RIGHT(AX43,1)),IF($H32=AY41,LEFT(RIGHT(AY43,1)),IF($H32=AZ41,LEFT(RIGHT(AZ43,1)),IF($H32=BA41,LEFT(RIGHT(BA43,1)),IF($H32=BB41,LEFT(RIGHT(BB43,1)),IF($H32=BC41,LEFT(RIGHT(BC43,1)),IF($H32=BD41,LEFT(RIGHT(BD43,1)),IF($H32=BE41,LEFT(RIGHT(BE43,1)),IF($H32=BF41,LEFT(RIGHT(BF43,1)),IF($H32=BG41,LEFT(RIGHT(BG43,1)),IF($H32=BH41,LEFT(RIGHT(BH43,1)),IF($H32=BI41,LEFT(RIGHT(BI43,1)),IF($H32=BJ41,LEFT(RIGHT(BJ43,1)),IF($H32=BK41,LEFT(RIGHT(BK43,1)),IF($H32=BL41,LEFT(RIGHT(BL43,1)),IF($H32=BM41,LEFT(RIGHT(BM43,1)),IF($H32=BN41,LEFT(RIGHT(BN43,1)),IF($H32=BO41,LEFT(RIGHT(BO43,1)),IF($H32=BP41,LEFT(RIGHT(BP43,1)),IF($H32=BQ41,LEFT(RIGHT(BQ43,1))))))))))))))))))))))))))</f>
        <v/>
      </c>
      <c r="H32" s="579" t="str">
        <f>IF($B$7=$AT$10,AT41,IF($B$7=$AU$10,AU41,IF($B$7=$AV$10,AV41,IF($B$7=$AW$10,AW41,IF($B$7=$AX$10,AX41,IF($B$7=$AY$10,AY41,IF($B$7=$AZ$10,AZ41,IF($B$7=$BA$10,BA41,IF($B$7=$BB$10,BB41,IF($B$7=$BC$10,BC41,IF($B$7=$BD$10,BD41,IF($B$7=$BE$10,BE41,IF($B$7=$BF$10,BF41,IF($B$7=$BG$10,BG41,IF($B$7=$BH$10,BH41,IF($B$7=$BI$10,BI41,IF($B$7=$BJ$10,BJ41,IF($B$7=$BK$10,BK41,IF($B$7=$BL$10,BL41,IF($B$7=$BM$10,BM41,IF($B$7=$BN$10,BN41,IF($B$7=$BO$10,BO41,IF($B$7=$BP$10,BP41,IF($B$7=$BQ$10,BQ41,""))))))))))))))))))))))))</f>
        <v/>
      </c>
      <c r="I32" s="578" t="e">
        <f>IF($B$7=#REF!,AY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2" s="578" t="e">
        <f>IF($B$7=#REF!,AY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2" s="578" t="e">
        <f>IF($B$7=#REF!,AZ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2" s="578" t="e">
        <f>IF($B$7=#REF!,AZ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2" s="578" t="e">
        <f>IF($B$7=#REF!,BA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2" s="578" t="e">
        <f>IF($B$7=#REF!,BA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2" s="246"/>
      <c r="P32" s="247"/>
      <c r="Q32" s="216"/>
      <c r="R32" s="217"/>
      <c r="S32" s="217"/>
      <c r="T32" s="217"/>
      <c r="U32" s="221"/>
      <c r="V32" s="173"/>
      <c r="W32" s="173"/>
      <c r="X32" s="173"/>
      <c r="Y32" s="173"/>
      <c r="Z32" s="209"/>
      <c r="AA32" s="210">
        <v>19</v>
      </c>
      <c r="AB32" s="222">
        <v>19</v>
      </c>
      <c r="AC32" s="223"/>
      <c r="AD32" s="628"/>
      <c r="AE32" s="224"/>
      <c r="AF32" s="210">
        <v>59</v>
      </c>
      <c r="AG32" s="222">
        <v>59</v>
      </c>
      <c r="AH32" s="210"/>
      <c r="AI32" s="628"/>
      <c r="AJ32" s="210"/>
      <c r="AK32" s="210">
        <v>99</v>
      </c>
      <c r="AL32" s="222">
        <v>99</v>
      </c>
      <c r="AM32" s="225"/>
      <c r="AS32" s="170" t="s">
        <v>275</v>
      </c>
      <c r="AT32" s="242" t="str">
        <f>IF(改訂版ｺｱｼｰﾄ用!B23="","",改訂版ｺｱｼｰﾄ用!B23)</f>
        <v/>
      </c>
      <c r="AU32" s="242"/>
      <c r="AV32" s="242"/>
      <c r="AW32" s="242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4" t="s">
        <v>276</v>
      </c>
    </row>
    <row r="33" spans="1:344" ht="21.6" customHeight="1" thickBot="1">
      <c r="A33" s="565" t="s">
        <v>277</v>
      </c>
      <c r="B33" s="566"/>
      <c r="C33" s="566"/>
      <c r="D33" s="566"/>
      <c r="E33" s="248" t="str">
        <f>IF($H33=AT42,LEFT(RIGHT(AT44,3)),IF($H33=AU42,LEFT(RIGHT(AU44,3)),IF($H33=AV42,LEFT(RIGHT(AV44,3)),IF($H33=AW42,LEFT(RIGHT(AW44,3)),IF($H33=AX42,LEFT(RIGHT(AX44,3)),IF($H33=AY42,LEFT(RIGHT(AY44,3)),IF($H33=AZ42,LEFT(RIGHT(AZ44,3)),IF($H33=BA42,LEFT(RIGHT(BA44,3)),IF($H33=BB42,LEFT(RIGHT(BB44,3)),IF($H33=BC42,LEFT(RIGHT(BC44,3)),IF($H33=BD42,LEFT(RIGHT(BD44,3)),IF($H33=BE42,LEFT(RIGHT(BE44,3)),IF($H33=BF42,LEFT(RIGHT(BF44,3)),IF($H33=BG42,LEFT(RIGHT(BG44,3)),IF($H33=BH42,LEFT(RIGHT(BH44,3)),IF($H33=BI42,LEFT(RIGHT(BI44,3)),IF($H33=BJ42,LEFT(RIGHT(BJ44,3)),IF($H33=BK42,LEFT(RIGHT(BK44,3)),IF($H33=BL42,LEFT(RIGHT(BL44,3)),IF($H33=BM42,LEFT(RIGHT(BM44,3)),IF($H33=BN42,LEFT(RIGHT(BN44,3)),IF($H33=BO42,LEFT(RIGHT(BO44,3)),IF($H33=BP42,LEFT(RIGHT(BP44,3)),IF($H33=BQ42,LEFT(RIGHT(BQ44,3))))))))))))))))))))))))))</f>
        <v/>
      </c>
      <c r="F33" s="248" t="str">
        <f>IF($H33=AT42,LEFT(RIGHT(AT44,2)),IF($H33=AU42,LEFT(RIGHT(AU44,2)),IF($H33=AV42,LEFT(RIGHT(AV44,2)),IF($H33=AW42,LEFT(RIGHT(AW44,2)),IF($H33=AX42,LEFT(RIGHT(AX44,2)),IF($H33=AY42,LEFT(RIGHT(AY44,2)),IF($H33=AZ42,LEFT(RIGHT(AZ44,2)),IF($H33=BA42,LEFT(RIGHT(BA44,2)),IF($H33=BB42,LEFT(RIGHT(BB44,2)),IF($H33=BC42,LEFT(RIGHT(BC44,2)),IF($H33=BD42,LEFT(RIGHT(BD44,2)),IF($H33=BE42,LEFT(RIGHT(BE44,2)),IF($H33=BF42,LEFT(RIGHT(BF44,2)),IF($H33=BG42,LEFT(RIGHT(BG44,2)),IF($H33=BH42,LEFT(RIGHT(BH44,2)),IF($H33=BI42,LEFT(RIGHT(BI44,2)),IF($H33=BJ42,LEFT(RIGHT(BJ44,2)),IF($H33=BK42,LEFT(RIGHT(BK44,2)),IF($H33=BL42,LEFT(RIGHT(BL44,2)),IF($H33=BM42,LEFT(RIGHT(BM44,2)),IF($H33=BN42,LEFT(RIGHT(BN44,2)),IF($H33=BO42,LEFT(RIGHT(BO44,2)),IF($H33=BP42,LEFT(RIGHT(BP44,2)),IF($H33=BQ42,LEFT(RIGHT(BQ44,2))))))))))))))))))))))))))</f>
        <v/>
      </c>
      <c r="G33" s="248" t="str">
        <f>IF($H33=AT42,LEFT(RIGHT(AT44,1)),IF($H33=AU42,LEFT(RIGHT(AU44,1)),IF($H33=AV42,LEFT(RIGHT(AV44,1)),IF($H33=AW42,LEFT(RIGHT(AW44,1)),IF($H33=AX42,LEFT(RIGHT(AX44,1)),IF($H33=AY42,LEFT(RIGHT(AY44,1)),IF($H33=AZ42,LEFT(RIGHT(AZ44,1)),IF($H33=BA42,LEFT(RIGHT(BA44,1)),IF($H33=BB42,LEFT(RIGHT(BB44,1)),IF($H33=BC42,LEFT(RIGHT(BC44,1)),IF($H33=BD42,LEFT(RIGHT(BD44,1)),IF($H33=BE42,LEFT(RIGHT(BE44,1)),IF($H33=BF42,LEFT(RIGHT(BF44,1)),IF($H33=BG42,LEFT(RIGHT(BG44,1)),IF($H33=BH42,LEFT(RIGHT(BH44,1)),IF($H33=BI42,LEFT(RIGHT(BI44,1)),IF($H33=BJ42,LEFT(RIGHT(BJ44,1)),IF($H33=BK42,LEFT(RIGHT(BK44,1)),IF($H33=BL42,LEFT(RIGHT(BL44,1)),IF($H33=BM42,LEFT(RIGHT(BM44,1)),IF($H33=BN42,LEFT(RIGHT(BN44,1)),IF($H33=BO42,LEFT(RIGHT(BO44,1)),IF($H33=BP42,LEFT(RIGHT(BP44,1)),IF($H33=BQ42,LEFT(RIGHT(BQ44,1))))))))))))))))))))))))))</f>
        <v/>
      </c>
      <c r="H33" s="603" t="str">
        <f>IF($B$7=$AT$10,AT42,IF($B$7=$AU$10,AU42,IF($B$7=$AV$10,AV42,IF($B$7=$AW$10,AW42,IF($B$7=$AX$10,AX42,IF($B$7=$AY$10,AY42,IF($B$7=$AZ$10,AZ42,IF($B$7=$BA$10,BA42,IF($B$7=$BB$10,BB42,IF($B$7=$BC$10,BC42,IF($B$7=$BD$10,BD42,IF($B$7=$BE$10,BE42,IF($B$7=$BF$10,BF42,IF($B$7=$BG$10,BG42,IF($B$7=$BH$10,BH42,IF($B$7=$BI$10,BI42,IF($B$7=$BJ$10,BJ42,IF($B$7=$BK$10,BK42,IF($B$7=$BL$10,BL42,IF($B$7=$BM$10,BM42,IF($B$7=$BN$10,BN42,IF($B$7=$BO$10,BO42,IF($B$7=$BP$10,BP42,IF($B$7=$BQ$10,BQ42,""))))))))))))))))))))))))</f>
        <v/>
      </c>
      <c r="I33" s="566" t="e">
        <f>IF($B$7=#REF!,AY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3" s="566" t="e">
        <f>IF($B$7=#REF!,AY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3" s="566" t="e">
        <f>IF($B$7=#REF!,AZ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3" s="566" t="e">
        <f>IF($B$7=#REF!,AZ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3" s="566" t="e">
        <f>IF($B$7=#REF!,BA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3" s="566" t="e">
        <f>IF($B$7=#REF!,BA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3" s="199"/>
      <c r="P33" s="202"/>
      <c r="Q33" s="249"/>
      <c r="R33" s="250"/>
      <c r="S33" s="250"/>
      <c r="T33" s="250"/>
      <c r="U33" s="251"/>
      <c r="V33" s="173"/>
      <c r="W33" s="173"/>
      <c r="X33" s="173"/>
      <c r="Y33" s="173"/>
      <c r="Z33" s="209"/>
      <c r="AA33" s="210">
        <v>20</v>
      </c>
      <c r="AB33" s="222">
        <v>20</v>
      </c>
      <c r="AC33" s="223"/>
      <c r="AD33" s="628"/>
      <c r="AE33" s="224"/>
      <c r="AF33" s="210">
        <v>60</v>
      </c>
      <c r="AG33" s="222">
        <v>60</v>
      </c>
      <c r="AH33" s="210"/>
      <c r="AI33" s="628"/>
      <c r="AJ33" s="210"/>
      <c r="AK33" s="210">
        <v>100</v>
      </c>
      <c r="AL33" s="222">
        <v>100</v>
      </c>
      <c r="AM33" s="225"/>
      <c r="AS33" s="170" t="s">
        <v>278</v>
      </c>
      <c r="AT33" s="242" t="str">
        <f>IF(改訂版ｺｱｼｰﾄ用!B24="","",改訂版ｺｱｼｰﾄ用!B24)</f>
        <v/>
      </c>
      <c r="AU33" s="242"/>
      <c r="AV33" s="242"/>
      <c r="AW33" s="242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4" t="s">
        <v>279</v>
      </c>
    </row>
    <row r="34" spans="1:344" ht="21.6" customHeight="1" thickBo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209"/>
      <c r="AA34" s="210">
        <v>21</v>
      </c>
      <c r="AB34" s="222">
        <v>21</v>
      </c>
      <c r="AC34" s="223"/>
      <c r="AD34" s="628"/>
      <c r="AE34" s="224"/>
      <c r="AF34" s="210">
        <v>61</v>
      </c>
      <c r="AG34" s="222">
        <v>61</v>
      </c>
      <c r="AH34" s="210"/>
      <c r="AI34" s="628"/>
      <c r="AJ34" s="210"/>
      <c r="AK34" s="210">
        <v>101</v>
      </c>
      <c r="AL34" s="222">
        <v>101</v>
      </c>
      <c r="AM34" s="225"/>
      <c r="AS34" s="170" t="s">
        <v>280</v>
      </c>
      <c r="AT34" s="242" t="str">
        <f>IF(改訂版ｺｱｼｰﾄ用!B25="","",改訂版ｺｱｼｰﾄ用!B25)</f>
        <v/>
      </c>
      <c r="AU34" s="242"/>
      <c r="AV34" s="242"/>
      <c r="AW34" s="242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4" t="s">
        <v>281</v>
      </c>
    </row>
    <row r="35" spans="1:344" ht="21.6" customHeight="1">
      <c r="A35" s="604" t="s">
        <v>282</v>
      </c>
      <c r="B35" s="605"/>
      <c r="C35" s="605"/>
      <c r="D35" s="606" t="str">
        <f>IF($S$7=$AT$10,$AT$10,IF($S$7=$AU$10,$AU$10,IF($S$7=$AV$10,$AV$10,IF($S$7=$AW$10,$AW$10,IF($S$7=$AX$10,$AX$10,IF($S$7=$AY$10,$AY$10,IF($S$7=$AZ$10,$AZ$10,IF($S$7=$BA$10,$BA$10,IF($S$7=$BB$10,$BB$10,IF($S$7=$BC$10,$BC$10,IF($S$7=$BD$10,$BD$10,IF($S$7=$BE$10,$BE$10,IF($S$7=$BF$10,$BF$10,IF($S$7=$BG$10,$BG$10,IF($S$7=$BH$10,$BH$10,IF($S$7=$BI$10,$BI$10,IF($S$7=$BJ$10,$BJ$10,IF($S$7=$BK$10,$BK$10,IF($S$7=$BL$10,$BL$10,IF($S$7=$BM$10,$BM$10,IF($S$7=$BN$10,$BN$10,IF($S$7=$BO$10,$BO$10,IF($S$7=$BP$10,$BP$10,IF($S$7=$BQ$10,$BQ$10,""))))))))))))))))))))))))</f>
        <v/>
      </c>
      <c r="E35" s="607"/>
      <c r="F35" s="607"/>
      <c r="G35" s="607"/>
      <c r="H35" s="607"/>
      <c r="I35" s="607"/>
      <c r="J35" s="607"/>
      <c r="K35" s="607"/>
      <c r="L35" s="607"/>
      <c r="M35" s="610" t="s">
        <v>221</v>
      </c>
      <c r="N35" s="610" t="str">
        <f>IF($S$7=$AT$10,AT47,IF($S$7=$AU$10,AU47,IF($S$7=$AV$10,AV47,IF($S$7=$AW$10,AW47,IF($S$7=$AX$10,AX47,IF($S$7=$AY$10,AY47,IF($S$7=$AZ$10,AZ47,IF($S$7=$BA$10,BA47,IF($S$7=$BB$10,BB47,IF($S$7=$BC$10,BC47,IF($S$7=$BD$10,BD47,IF($S$7=$BE$10,BE47,IF($S$7=$BF$10,BF47,IF($S$7=$BG$10,BG47,IF($S$7=$BH$10,BH47,IF($S$7=$BI$10,BI47,IF($S$7=$BJ$10,BJ47,IF($S$7=$BK$10,BK47,IF($S$7=$BL$10,BL47,IF($S$7=$BM$10,BM47,IF($S$7=$BN$10,BN47,IF($S$7=$BO$10,BO47,IF($S$7=$BP$10,BP47,BQ47)))))))))))))))))))))))</f>
        <v/>
      </c>
      <c r="O35" s="613"/>
      <c r="P35" s="587" t="s">
        <v>223</v>
      </c>
      <c r="Q35" s="577" t="s">
        <v>224</v>
      </c>
      <c r="R35" s="578"/>
      <c r="S35" s="578"/>
      <c r="T35" s="578"/>
      <c r="U35" s="590"/>
      <c r="V35" s="173"/>
      <c r="W35" s="173"/>
      <c r="X35" s="173"/>
      <c r="Y35" s="173"/>
      <c r="Z35" s="209"/>
      <c r="AA35" s="210">
        <v>22</v>
      </c>
      <c r="AB35" s="222">
        <v>22</v>
      </c>
      <c r="AC35" s="223"/>
      <c r="AD35" s="628"/>
      <c r="AE35" s="224"/>
      <c r="AF35" s="210">
        <v>62</v>
      </c>
      <c r="AG35" s="222">
        <v>62</v>
      </c>
      <c r="AH35" s="210"/>
      <c r="AI35" s="628"/>
      <c r="AJ35" s="210"/>
      <c r="AK35" s="210">
        <v>102</v>
      </c>
      <c r="AL35" s="222">
        <v>102</v>
      </c>
      <c r="AM35" s="225"/>
      <c r="AS35" s="170" t="s">
        <v>283</v>
      </c>
      <c r="AT35" s="242" t="str">
        <f>IF(改訂版ｺｱｼｰﾄ用!B26="","",改訂版ｺｱｼｰﾄ用!B26)</f>
        <v/>
      </c>
      <c r="AU35" s="242"/>
      <c r="AV35" s="242"/>
      <c r="AW35" s="242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4" t="s">
        <v>284</v>
      </c>
    </row>
    <row r="36" spans="1:344" ht="21.6" customHeight="1">
      <c r="A36" s="591" t="s">
        <v>285</v>
      </c>
      <c r="B36" s="592"/>
      <c r="C36" s="592"/>
      <c r="D36" s="608"/>
      <c r="E36" s="608"/>
      <c r="F36" s="608"/>
      <c r="G36" s="608"/>
      <c r="H36" s="608"/>
      <c r="I36" s="608"/>
      <c r="J36" s="608"/>
      <c r="K36" s="608"/>
      <c r="L36" s="608"/>
      <c r="M36" s="611"/>
      <c r="N36" s="611"/>
      <c r="O36" s="611"/>
      <c r="P36" s="588"/>
      <c r="Q36" s="209" t="s">
        <v>228</v>
      </c>
      <c r="R36" s="210" t="s">
        <v>229</v>
      </c>
      <c r="S36" s="210" t="s">
        <v>230</v>
      </c>
      <c r="T36" s="211" t="s">
        <v>231</v>
      </c>
      <c r="U36" s="212" t="s">
        <v>217</v>
      </c>
      <c r="V36" s="173"/>
      <c r="W36" s="173"/>
      <c r="X36" s="173"/>
      <c r="Y36" s="173"/>
      <c r="Z36" s="209"/>
      <c r="AA36" s="210">
        <v>23</v>
      </c>
      <c r="AB36" s="222">
        <v>23</v>
      </c>
      <c r="AC36" s="223"/>
      <c r="AD36" s="628"/>
      <c r="AE36" s="224"/>
      <c r="AF36" s="210">
        <v>63</v>
      </c>
      <c r="AG36" s="222">
        <v>63</v>
      </c>
      <c r="AH36" s="210"/>
      <c r="AI36" s="628"/>
      <c r="AJ36" s="210"/>
      <c r="AK36" s="210">
        <v>103</v>
      </c>
      <c r="AL36" s="222">
        <v>103</v>
      </c>
      <c r="AM36" s="225"/>
      <c r="AS36" s="170" t="s">
        <v>286</v>
      </c>
      <c r="AT36" s="242" t="str">
        <f>IF(改訂版ｺｱｼｰﾄ用!B27="","",改訂版ｺｱｼｰﾄ用!B27)</f>
        <v/>
      </c>
      <c r="AU36" s="242"/>
      <c r="AV36" s="242"/>
      <c r="AW36" s="242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4" t="s">
        <v>287</v>
      </c>
      <c r="BT36" s="163"/>
    </row>
    <row r="37" spans="1:344" ht="21.6" customHeight="1" thickBot="1">
      <c r="A37" s="198"/>
      <c r="B37" s="199"/>
      <c r="C37" s="199"/>
      <c r="D37" s="609"/>
      <c r="E37" s="609"/>
      <c r="F37" s="609"/>
      <c r="G37" s="609"/>
      <c r="H37" s="609"/>
      <c r="I37" s="609"/>
      <c r="J37" s="609"/>
      <c r="K37" s="609"/>
      <c r="L37" s="609"/>
      <c r="M37" s="612"/>
      <c r="N37" s="612"/>
      <c r="O37" s="612"/>
      <c r="P37" s="589"/>
      <c r="Q37" s="213"/>
      <c r="R37" s="214"/>
      <c r="S37" s="201"/>
      <c r="T37" s="214"/>
      <c r="U37" s="215"/>
      <c r="V37" s="173"/>
      <c r="W37" s="173"/>
      <c r="X37" s="173"/>
      <c r="Y37" s="173"/>
      <c r="Z37" s="209"/>
      <c r="AA37" s="210">
        <v>24</v>
      </c>
      <c r="AB37" s="222">
        <v>24</v>
      </c>
      <c r="AC37" s="223"/>
      <c r="AD37" s="628"/>
      <c r="AE37" s="224"/>
      <c r="AF37" s="210">
        <v>64</v>
      </c>
      <c r="AG37" s="222">
        <v>64</v>
      </c>
      <c r="AH37" s="210"/>
      <c r="AI37" s="628"/>
      <c r="AJ37" s="210"/>
      <c r="AK37" s="210">
        <v>104</v>
      </c>
      <c r="AL37" s="222">
        <v>104</v>
      </c>
      <c r="AM37" s="225"/>
      <c r="AS37" s="170" t="s">
        <v>288</v>
      </c>
      <c r="AT37" s="242" t="str">
        <f>IF(改訂版ｺｱｼｰﾄ用!B28="","",改訂版ｺｱｼｰﾄ用!B28)</f>
        <v/>
      </c>
      <c r="AU37" s="242"/>
      <c r="AV37" s="242"/>
      <c r="AW37" s="242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 t="s">
        <v>289</v>
      </c>
      <c r="BT37" s="163"/>
    </row>
    <row r="38" spans="1:344" ht="21.6" customHeight="1">
      <c r="A38" s="593" t="s">
        <v>18</v>
      </c>
      <c r="B38" s="593" t="s">
        <v>236</v>
      </c>
      <c r="C38" s="594"/>
      <c r="D38" s="595"/>
      <c r="E38" s="594" t="s">
        <v>237</v>
      </c>
      <c r="F38" s="594"/>
      <c r="G38" s="594"/>
      <c r="H38" s="594"/>
      <c r="I38" s="594"/>
      <c r="J38" s="594"/>
      <c r="K38" s="594"/>
      <c r="L38" s="597" t="s">
        <v>18</v>
      </c>
      <c r="M38" s="577" t="s">
        <v>238</v>
      </c>
      <c r="N38" s="578"/>
      <c r="O38" s="578"/>
      <c r="P38" s="590"/>
      <c r="Q38" s="599" t="s">
        <v>239</v>
      </c>
      <c r="R38" s="600"/>
      <c r="S38" s="600"/>
      <c r="T38" s="600"/>
      <c r="U38" s="601"/>
      <c r="V38" s="173"/>
      <c r="W38" s="580" t="s">
        <v>240</v>
      </c>
      <c r="X38" s="581"/>
      <c r="Y38" s="173"/>
      <c r="Z38" s="209"/>
      <c r="AA38" s="210">
        <v>25</v>
      </c>
      <c r="AB38" s="222">
        <v>25</v>
      </c>
      <c r="AC38" s="223"/>
      <c r="AD38" s="628"/>
      <c r="AE38" s="224"/>
      <c r="AF38" s="210">
        <v>65</v>
      </c>
      <c r="AG38" s="222">
        <v>65</v>
      </c>
      <c r="AH38" s="210"/>
      <c r="AI38" s="628"/>
      <c r="AJ38" s="210"/>
      <c r="AK38" s="210">
        <v>105</v>
      </c>
      <c r="AL38" s="222">
        <v>105</v>
      </c>
      <c r="AM38" s="225"/>
      <c r="AS38" s="170" t="s">
        <v>290</v>
      </c>
      <c r="AT38" s="242" t="str">
        <f>IF(改訂版ｺｱｼｰﾄ用!B29="","",改訂版ｺｱｼｰﾄ用!B29)</f>
        <v/>
      </c>
      <c r="AU38" s="242"/>
      <c r="AV38" s="242"/>
      <c r="AW38" s="242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4" t="s">
        <v>291</v>
      </c>
      <c r="BT38" s="163"/>
      <c r="BU38" s="163"/>
      <c r="BV38" s="163"/>
      <c r="BW38" s="163"/>
      <c r="BX38" s="163"/>
      <c r="BY38" s="163"/>
    </row>
    <row r="39" spans="1:344" ht="21.6" customHeight="1" thickBot="1">
      <c r="A39" s="565"/>
      <c r="B39" s="565"/>
      <c r="C39" s="566"/>
      <c r="D39" s="596"/>
      <c r="E39" s="566"/>
      <c r="F39" s="566"/>
      <c r="G39" s="566"/>
      <c r="H39" s="566"/>
      <c r="I39" s="566"/>
      <c r="J39" s="566"/>
      <c r="K39" s="566"/>
      <c r="L39" s="598"/>
      <c r="M39" s="213" t="s">
        <v>228</v>
      </c>
      <c r="N39" s="214" t="s">
        <v>229</v>
      </c>
      <c r="O39" s="214" t="s">
        <v>230</v>
      </c>
      <c r="P39" s="215" t="s">
        <v>231</v>
      </c>
      <c r="Q39" s="226" t="s">
        <v>242</v>
      </c>
      <c r="R39" s="227" t="s">
        <v>243</v>
      </c>
      <c r="S39" s="227" t="s">
        <v>244</v>
      </c>
      <c r="T39" s="227" t="s">
        <v>245</v>
      </c>
      <c r="U39" s="228" t="s">
        <v>246</v>
      </c>
      <c r="V39" s="173"/>
      <c r="W39" s="582" t="s">
        <v>247</v>
      </c>
      <c r="X39" s="583"/>
      <c r="Y39" s="173"/>
      <c r="Z39" s="209"/>
      <c r="AA39" s="210">
        <v>26</v>
      </c>
      <c r="AB39" s="222">
        <v>26</v>
      </c>
      <c r="AC39" s="223"/>
      <c r="AD39" s="628"/>
      <c r="AE39" s="224"/>
      <c r="AF39" s="210">
        <v>66</v>
      </c>
      <c r="AG39" s="222">
        <v>66</v>
      </c>
      <c r="AH39" s="210"/>
      <c r="AI39" s="628"/>
      <c r="AJ39" s="210"/>
      <c r="AK39" s="210">
        <v>106</v>
      </c>
      <c r="AL39" s="222">
        <v>106</v>
      </c>
      <c r="AM39" s="225"/>
      <c r="AS39" s="170" t="s">
        <v>292</v>
      </c>
      <c r="AT39" s="242" t="str">
        <f>IF(改訂版ｺｱｼｰﾄ用!B30="","",改訂版ｺｱｼｰﾄ用!B30)</f>
        <v/>
      </c>
      <c r="AU39" s="242"/>
      <c r="AV39" s="242"/>
      <c r="AW39" s="242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4" t="s">
        <v>293</v>
      </c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163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163"/>
      <c r="FU39" s="163"/>
      <c r="FV39" s="163"/>
      <c r="FW39" s="163"/>
      <c r="FX39" s="163"/>
      <c r="FY39" s="163"/>
      <c r="FZ39" s="163"/>
      <c r="GA39" s="163"/>
      <c r="GB39" s="163"/>
      <c r="GC39" s="163"/>
      <c r="GD39" s="163"/>
      <c r="GE39" s="163"/>
      <c r="GF39" s="163"/>
      <c r="GG39" s="163"/>
      <c r="GH39" s="163"/>
      <c r="GI39" s="163"/>
      <c r="GJ39" s="163"/>
      <c r="GK39" s="163"/>
      <c r="GL39" s="163"/>
      <c r="GM39" s="163"/>
      <c r="GN39" s="163"/>
      <c r="GO39" s="163"/>
      <c r="GP39" s="163"/>
      <c r="GQ39" s="163"/>
      <c r="GR39" s="163"/>
      <c r="GS39" s="163"/>
      <c r="GT39" s="163"/>
      <c r="GU39" s="163"/>
      <c r="GV39" s="163"/>
      <c r="GW39" s="163"/>
      <c r="GX39" s="163"/>
      <c r="GY39" s="163"/>
      <c r="GZ39" s="163"/>
      <c r="HA39" s="163"/>
      <c r="HB39" s="163"/>
      <c r="HC39" s="163"/>
      <c r="HD39" s="163"/>
      <c r="HE39" s="163"/>
      <c r="HF39" s="163"/>
      <c r="HG39" s="163"/>
      <c r="HH39" s="163"/>
      <c r="HI39" s="163"/>
      <c r="HJ39" s="163"/>
      <c r="HK39" s="163"/>
      <c r="HL39" s="163"/>
      <c r="HM39" s="163"/>
      <c r="HN39" s="163"/>
      <c r="HO39" s="163"/>
      <c r="HP39" s="163"/>
      <c r="HQ39" s="163"/>
      <c r="HR39" s="163"/>
      <c r="HS39" s="163"/>
      <c r="HT39" s="163"/>
      <c r="HU39" s="163"/>
      <c r="HV39" s="163"/>
      <c r="HW39" s="163"/>
      <c r="HX39" s="163"/>
      <c r="HY39" s="163"/>
      <c r="HZ39" s="163"/>
      <c r="IA39" s="163"/>
      <c r="IB39" s="163"/>
      <c r="IC39" s="163"/>
      <c r="ID39" s="163"/>
      <c r="IE39" s="163"/>
      <c r="IF39" s="163"/>
      <c r="IG39" s="163"/>
      <c r="IH39" s="163"/>
      <c r="II39" s="163"/>
      <c r="IJ39" s="163"/>
      <c r="IK39" s="163"/>
      <c r="IL39" s="163"/>
      <c r="IM39" s="163"/>
      <c r="IN39" s="163"/>
      <c r="IO39" s="163"/>
      <c r="IP39" s="163"/>
      <c r="IQ39" s="163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</row>
    <row r="40" spans="1:344" ht="21.6" customHeight="1" thickBot="1">
      <c r="A40" s="252">
        <v>1</v>
      </c>
      <c r="B40" s="229" t="str">
        <f>IF($E40=AT11,LEFT(RIGHT(AT26,3)),IF($E40=AU11,LEFT(RIGHT(AU26,3)),IF($E40=AV11,LEFT(RIGHT(AV26,3)),IF($E40=AW11,LEFT(RIGHT(AW26,3)),IF($E40=AX11,LEFT(RIGHT(AX26,3)),IF($E40=AY11,LEFT(RIGHT(AY26,3)),IF($E40=AZ11,LEFT(RIGHT(AZ26,3)),IF($E40=BA11,LEFT(RIGHT(BA26,3)),IF($E40=BB11,LEFT(RIGHT(BB26,3)),IF($E40=BC11,LEFT(RIGHT(BC26,3)),IF($E40=BD11,LEFT(RIGHT(BD26,3)),IF($E40=BE11,LEFT(RIGHT(BE26,3)),IF($E40=BF11,LEFT(RIGHT(BF26,3)),IF($E40=BG11,LEFT(RIGHT(BG26,3)),IF($E40=BH11,LEFT(RIGHT(BH26,3)),IF($E40=BI11,LEFT(RIGHT(BI26,3)),IF($E40=BJ11,LEFT(RIGHT(BJ26,3)),IF($E40=BK11,LEFT(RIGHT(BK26,3)),IF($E40=BL11,LEFT(RIGHT(BL26,3)),IF($E40=BM11,LEFT(RIGHT(BM26,3)),IF($E40=BN11,LEFT(RIGHT(BN26,3)),IF($E40=BO11,LEFT(RIGHT(BO26,3)),IF($E40=BP11,LEFT(RIGHT(BP26,3)),IF($E40=BQ11,LEFT(RIGHT(BQ26,3))))))))))))))))))))))))))</f>
        <v/>
      </c>
      <c r="C40" s="229" t="str">
        <f>IF($E40=AT11,LEFT(RIGHT(AT26,2)),IF($E40=AU11,LEFT(RIGHT(AU26,2)),IF($E40=AV11,LEFT(RIGHT(AV26,2)),IF($E40=AW11,LEFT(RIGHT(AW26,2)),IF($E40=AX11,LEFT(RIGHT(AX26,2)),IF($E40=AY11,LEFT(RIGHT(AY26,2)),IF($E40=AZ11,LEFT(RIGHT(AZ26,2)),IF($E40=BA11,LEFT(RIGHT(BA26,2)),IF($E40=BB11,LEFT(RIGHT(BB26,2)),IF($E40=BC11,LEFT(RIGHT(BC26,2)),IF($E40=BD11,LEFT(RIGHT(BD26,2)),IF($E40=BE11,LEFT(RIGHT(BE26,2)),IF($E40=BF11,LEFT(RIGHT(BF26,2)),IF($E40=BG11,LEFT(RIGHT(BG26,2)),IF($E40=BH11,LEFT(RIGHT(BH26,2)),IF($E40=BI11,LEFT(RIGHT(BI26,2)),IF($E40=BJ11,LEFT(RIGHT(BJ26,2)),IF($E40=BK11,LEFT(RIGHT(BK26,2)),IF($E40=BL11,LEFT(RIGHT(BL26,2)),IF($E40=BM11,LEFT(RIGHT(BM26,2)),IF($E40=BN11,LEFT(RIGHT(BN26,2)),IF($E40=BO11,LEFT(RIGHT(BO26,2)),IF($E40=BP11,LEFT(RIGHT(BP26,2)),IF($E40=BQ11,LEFT(RIGHT(BQ26,2))))))))))))))))))))))))))</f>
        <v/>
      </c>
      <c r="D40" s="229" t="str">
        <f>IF($E40=AT11,LEFT(RIGHT(AT26,1)),IF($E40=AU11,LEFT(RIGHT(AU26,1)),IF($E40=AV11,LEFT(RIGHT(AV26,1)),IF($E40=AW11,LEFT(RIGHT(AW26,1)),IF($E40=AX11,LEFT(RIGHT(AX26,1)),IF($E40=AY11,LEFT(RIGHT(AY26,1)),IF($E40=AZ11,LEFT(RIGHT(AZ26,1)),IF($E40=BA11,LEFT(RIGHT(BA26,1)),IF($E40=BB11,LEFT(RIGHT(BB26,1)),IF($E40=BC11,LEFT(RIGHT(BC26,1)),IF($E40=BD11,LEFT(RIGHT(BD26,1)),IF($E40=BE11,LEFT(RIGHT(BE26,1)),IF($E40=BF11,LEFT(RIGHT(BF26,1)),IF($E40=BG11,LEFT(RIGHT(BG26,1)),IF($E40=BH11,LEFT(RIGHT(BH26,1)),IF($E40=BI11,LEFT(RIGHT(BI26,1)),IF($E40=BJ11,LEFT(RIGHT(BJ26,1)),IF($E40=BK11,LEFT(RIGHT(BK26,1)),IF($E40=BL11,LEFT(RIGHT(BL26,1)),IF($E40=BM11,LEFT(RIGHT(BM26,1)),IF($E40=BN11,LEFT(RIGHT(BN26,1)),IF($E40=BO11,LEFT(RIGHT(BO26,1)),IF($E40=BP11,LEFT(RIGHT(BP26,1)),IF($E40=BQ11,LEFT(RIGHT(BQ26,1))))))))))))))))))))))))))</f>
        <v/>
      </c>
      <c r="E40" s="584" t="str">
        <f>IF($S$7=$AT$10,AT11,IF($S$7=$AU$10,AU11,IF($S$7=$AV$10,AV11,IF($S$7=$AW$10,AW11,IF($S$7=$AX$10,AX11,IF($S$7=$AY$10,AY11,IF($S$7=$AZ$10,AZ11,IF($S$7=$BA$10,BA11,IF($S$7=$BB$10,BB11,IF($S$7=$BC$10,BC11,IF($S$7=$BD$10,BD11,IF($S$7=$BE$10,BE11,IF($S$7=$BF$10,BF11,IF($S$7=$BG$10,BG11,IF($S$7=$BH$10,BH11,IF($S$7=$BI$10,BI11,IF($S$7=$BJ$10,BJ11,IF($S$7=$BK$10,BK11,IF($S$7=$BL$10,BL11,IF($S$7=$BM$10,BM11,IF($S$7=$BN$10,BN11,IF($S$7=$BO$10,BO11,IF($S$7=$BP$10,BP11,IF($S$7=$BQ$10,BQ11,""))))))))))))))))))))))))</f>
        <v/>
      </c>
      <c r="F40" s="585"/>
      <c r="G40" s="585"/>
      <c r="H40" s="585"/>
      <c r="I40" s="585"/>
      <c r="J40" s="585"/>
      <c r="K40" s="586"/>
      <c r="L40" s="221">
        <v>4</v>
      </c>
      <c r="M40" s="252"/>
      <c r="N40" s="211"/>
      <c r="O40" s="211"/>
      <c r="P40" s="212"/>
      <c r="Q40" s="252"/>
      <c r="R40" s="211"/>
      <c r="S40" s="211"/>
      <c r="T40" s="211"/>
      <c r="U40" s="212"/>
      <c r="V40" s="173"/>
      <c r="W40" s="173"/>
      <c r="X40" s="173"/>
      <c r="Y40" s="173"/>
      <c r="Z40" s="237"/>
      <c r="AA40" s="210">
        <v>27</v>
      </c>
      <c r="AB40" s="222">
        <v>27</v>
      </c>
      <c r="AC40" s="239"/>
      <c r="AD40" s="628"/>
      <c r="AE40" s="237"/>
      <c r="AF40" s="238">
        <v>67</v>
      </c>
      <c r="AG40" s="253">
        <v>67</v>
      </c>
      <c r="AH40" s="239"/>
      <c r="AI40" s="628"/>
      <c r="AJ40" s="237"/>
      <c r="AK40" s="238">
        <v>107</v>
      </c>
      <c r="AL40" s="253">
        <v>107</v>
      </c>
      <c r="AM40" s="239"/>
      <c r="AS40" s="170" t="s">
        <v>294</v>
      </c>
      <c r="AT40" s="242" t="str">
        <f>IF(改訂版ｺｱｼｰﾄ用!B31="","",改訂版ｺｱｼｰﾄ用!B31)</f>
        <v/>
      </c>
      <c r="AU40" s="242"/>
      <c r="AV40" s="242"/>
      <c r="AW40" s="242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4" t="s">
        <v>295</v>
      </c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3"/>
      <c r="GB40" s="163"/>
      <c r="GC40" s="163"/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3"/>
      <c r="GO40" s="163"/>
      <c r="GP40" s="163"/>
      <c r="GQ40" s="163"/>
      <c r="GR40" s="163"/>
      <c r="GS40" s="163"/>
      <c r="GT40" s="163"/>
      <c r="GU40" s="163"/>
      <c r="GV40" s="163"/>
      <c r="GW40" s="163"/>
      <c r="GX40" s="163"/>
      <c r="GY40" s="163"/>
      <c r="GZ40" s="163"/>
      <c r="HA40" s="163"/>
      <c r="HB40" s="163"/>
      <c r="HC40" s="163"/>
      <c r="HD40" s="163"/>
      <c r="HE40" s="163"/>
      <c r="HF40" s="163"/>
      <c r="HG40" s="163"/>
      <c r="HH40" s="163"/>
      <c r="HI40" s="163"/>
      <c r="HJ40" s="163"/>
      <c r="HK40" s="163"/>
      <c r="HL40" s="163"/>
      <c r="HM40" s="163"/>
      <c r="HN40" s="163"/>
      <c r="HO40" s="163"/>
      <c r="HP40" s="163"/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3"/>
      <c r="IB40" s="163"/>
      <c r="IC40" s="163"/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3"/>
      <c r="IO40" s="163"/>
      <c r="IP40" s="163"/>
      <c r="IQ40" s="163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</row>
    <row r="41" spans="1:344" ht="21.6" customHeight="1" thickBot="1">
      <c r="A41" s="209">
        <v>2</v>
      </c>
      <c r="B41" s="229" t="str">
        <f t="shared" ref="B41:B54" si="6">IF($E41=AT12,LEFT(RIGHT(AT27,3)),IF($E41=AU12,LEFT(RIGHT(AU27,3)),IF($E41=AV12,LEFT(RIGHT(AV27,3)),IF($E41=AW12,LEFT(RIGHT(AW27,3)),IF($E41=AX12,LEFT(RIGHT(AX27,3)),IF($E41=AY12,LEFT(RIGHT(AY27,3)),IF($E41=AZ12,LEFT(RIGHT(AZ27,3)),IF($E41=BA12,LEFT(RIGHT(BA27,3)),IF($E41=BB12,LEFT(RIGHT(BB27,3)),IF($E41=BC12,LEFT(RIGHT(BC27,3)),IF($E41=BD12,LEFT(RIGHT(BD27,3)),IF($E41=BE12,LEFT(RIGHT(BE27,3)),IF($E41=BF12,LEFT(RIGHT(BF27,3)),IF($E41=BG12,LEFT(RIGHT(BG27,3)),IF($E41=BH12,LEFT(RIGHT(BH27,3)),IF($E41=BI12,LEFT(RIGHT(BI27,3)),IF($E41=BJ12,LEFT(RIGHT(BJ27,3)),IF($E41=BK12,LEFT(RIGHT(BK27,3)),IF($E41=BL12,LEFT(RIGHT(BL27,3)),IF($E41=BM12,LEFT(RIGHT(BM27,3)),IF($E41=BN12,LEFT(RIGHT(BN27,3)),IF($E41=BO12,LEFT(RIGHT(BO27,3)),IF($E41=BP12,LEFT(RIGHT(BP27,3)),IF($E41=BQ12,LEFT(RIGHT(BQ27,3))))))))))))))))))))))))))</f>
        <v/>
      </c>
      <c r="C41" s="229" t="str">
        <f t="shared" ref="C41:C54" si="7">IF($E41=AT12,LEFT(RIGHT(AT27,2)),IF($E41=AU12,LEFT(RIGHT(AU27,2)),IF($E41=AV12,LEFT(RIGHT(AV27,2)),IF($E41=AW12,LEFT(RIGHT(AW27,2)),IF($E41=AX12,LEFT(RIGHT(AX27,2)),IF($E41=AY12,LEFT(RIGHT(AY27,2)),IF($E41=AZ12,LEFT(RIGHT(AZ27,2)),IF($E41=BA12,LEFT(RIGHT(BA27,2)),IF($E41=BB12,LEFT(RIGHT(BB27,2)),IF($E41=BC12,LEFT(RIGHT(BC27,2)),IF($E41=BD12,LEFT(RIGHT(BD27,2)),IF($E41=BE12,LEFT(RIGHT(BE27,2)),IF($E41=BF12,LEFT(RIGHT(BF27,2)),IF($E41=BG12,LEFT(RIGHT(BG27,2)),IF($E41=BH12,LEFT(RIGHT(BH27,2)),IF($E41=BI12,LEFT(RIGHT(BI27,2)),IF($E41=BJ12,LEFT(RIGHT(BJ27,2)),IF($E41=BK12,LEFT(RIGHT(BK27,2)),IF($E41=BL12,LEFT(RIGHT(BL27,2)),IF($E41=BM12,LEFT(RIGHT(BM27,2)),IF($E41=BN12,LEFT(RIGHT(BN27,2)),IF($E41=BO12,LEFT(RIGHT(BO27,2)),IF($E41=BP12,LEFT(RIGHT(BP27,2)),IF($E41=BQ12,LEFT(RIGHT(BQ27,2))))))))))))))))))))))))))</f>
        <v/>
      </c>
      <c r="D41" s="229" t="str">
        <f t="shared" ref="D41:D54" si="8">IF($E41=AT12,LEFT(RIGHT(AT27,1)),IF($E41=AU12,LEFT(RIGHT(AU27,1)),IF($E41=AV12,LEFT(RIGHT(AV27,1)),IF($E41=AW12,LEFT(RIGHT(AW27,1)),IF($E41=AX12,LEFT(RIGHT(AX27,1)),IF($E41=AY12,LEFT(RIGHT(AY27,1)),IF($E41=AZ12,LEFT(RIGHT(AZ27,1)),IF($E41=BA12,LEFT(RIGHT(BA27,1)),IF($E41=BB12,LEFT(RIGHT(BB27,1)),IF($E41=BC12,LEFT(RIGHT(BC27,1)),IF($E41=BD12,LEFT(RIGHT(BD27,1)),IF($E41=BE12,LEFT(RIGHT(BE27,1)),IF($E41=BF12,LEFT(RIGHT(BF27,1)),IF($E41=BG12,LEFT(RIGHT(BG27,1)),IF($E41=BH12,LEFT(RIGHT(BH27,1)),IF($E41=BI12,LEFT(RIGHT(BI27,1)),IF($E41=BJ12,LEFT(RIGHT(BJ27,1)),IF($E41=BK12,LEFT(RIGHT(BK27,1)),IF($E41=BL12,LEFT(RIGHT(BL27,1)),IF($E41=BM12,LEFT(RIGHT(BM27,1)),IF($E41=BN12,LEFT(RIGHT(BN27,1)),IF($E41=BO12,LEFT(RIGHT(BO27,1)),IF($E41=BP12,LEFT(RIGHT(BP27,1)),IF($E41=BQ12,LEFT(RIGHT(BQ27,1))))))))))))))))))))))))))</f>
        <v/>
      </c>
      <c r="E41" s="574" t="str">
        <f>IF($S$7=$AT$10,AT12,IF($S$7=$AU$10,AU12,IF($S$7=$AV$10,AV12,IF($S$7=$AW$10,AW12,IF($S$7=$AX$10,AX12,IF($S$7=$AY$10,AY12,IF($S$7=$AZ$10,AZ12,IF($S$7=$BA$10,BA12,IF($S$7=$BB$10,BB12,IF($S$7=$BC$10,BC12,IF($S$7=$BD$10,BD12,IF($S$7=$BE$10,BE12,IF($S$7=$BF$10,BF12,IF($S$7=$BG$10,BG12,IF($S$7=$BH$10,BH12,IF($S$7=$BI$10,BI12,IF($S$7=$BJ$10,BJ12,IF($S$7=$BK$10,BK12,IF($S$7=$BL$10,BL12,IF($S$7=$BM$10,BM12,IF($S$7=$BN$10,BN12,IF($S$7=$BO$10,BO12,IF($S$7=$BP$10,BP12,IF($S$7=$BQ$10,BQ12,""))))))))))))))))))))))))</f>
        <v/>
      </c>
      <c r="F41" s="575"/>
      <c r="G41" s="575"/>
      <c r="H41" s="575"/>
      <c r="I41" s="575"/>
      <c r="J41" s="575"/>
      <c r="K41" s="576"/>
      <c r="L41" s="225">
        <v>5</v>
      </c>
      <c r="M41" s="209"/>
      <c r="N41" s="210"/>
      <c r="O41" s="210"/>
      <c r="P41" s="225"/>
      <c r="Q41" s="224"/>
      <c r="R41" s="210"/>
      <c r="S41" s="210"/>
      <c r="T41" s="210"/>
      <c r="U41" s="225"/>
      <c r="V41" s="173"/>
      <c r="W41" s="231" t="s">
        <v>250</v>
      </c>
      <c r="X41" s="232" t="s">
        <v>251</v>
      </c>
      <c r="Y41" s="173"/>
      <c r="Z41" s="209"/>
      <c r="AA41" s="210">
        <v>28</v>
      </c>
      <c r="AB41" s="222">
        <v>28</v>
      </c>
      <c r="AC41" s="223"/>
      <c r="AD41" s="628"/>
      <c r="AE41" s="224"/>
      <c r="AF41" s="210">
        <v>68</v>
      </c>
      <c r="AG41" s="222">
        <v>68</v>
      </c>
      <c r="AH41" s="210"/>
      <c r="AI41" s="628"/>
      <c r="AJ41" s="210"/>
      <c r="AK41" s="210">
        <v>108</v>
      </c>
      <c r="AL41" s="222">
        <v>108</v>
      </c>
      <c r="AM41" s="225"/>
      <c r="AS41" s="170" t="s">
        <v>296</v>
      </c>
      <c r="AT41" s="206" t="str">
        <f>IF(改訂版ｺｱｼｰﾄ用!B32="","",改訂版ｺｱｼｰﾄ用!B32)</f>
        <v/>
      </c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6" t="s">
        <v>297</v>
      </c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3"/>
      <c r="FW41" s="163"/>
      <c r="FX41" s="163"/>
      <c r="FY41" s="163"/>
      <c r="FZ41" s="163"/>
      <c r="GA41" s="163"/>
      <c r="GB41" s="163"/>
      <c r="GC41" s="163"/>
      <c r="GD41" s="163"/>
      <c r="GE41" s="163"/>
      <c r="GF41" s="163"/>
      <c r="GG41" s="163"/>
      <c r="GH41" s="163"/>
      <c r="GI41" s="163"/>
      <c r="GJ41" s="163"/>
      <c r="GK41" s="163"/>
      <c r="GL41" s="163"/>
      <c r="GM41" s="163"/>
      <c r="GN41" s="163"/>
      <c r="GO41" s="163"/>
      <c r="GP41" s="163"/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3"/>
      <c r="HB41" s="163"/>
      <c r="HC41" s="163"/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3"/>
      <c r="HO41" s="163"/>
      <c r="HP41" s="163"/>
      <c r="HQ41" s="163"/>
      <c r="HR41" s="163"/>
      <c r="HS41" s="163"/>
      <c r="HT41" s="163"/>
      <c r="HU41" s="163"/>
      <c r="HV41" s="163"/>
      <c r="HW41" s="163"/>
      <c r="HX41" s="163"/>
      <c r="HY41" s="163"/>
      <c r="HZ41" s="163"/>
      <c r="IA41" s="163"/>
      <c r="IB41" s="163"/>
      <c r="IC41" s="163"/>
      <c r="ID41" s="163"/>
      <c r="IE41" s="163"/>
      <c r="IF41" s="163"/>
      <c r="IG41" s="163"/>
      <c r="IH41" s="163"/>
      <c r="II41" s="163"/>
      <c r="IJ41" s="163"/>
      <c r="IK41" s="163"/>
      <c r="IL41" s="163"/>
      <c r="IM41" s="163"/>
      <c r="IN41" s="163"/>
      <c r="IO41" s="163"/>
      <c r="IP41" s="163"/>
      <c r="IQ41" s="163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</row>
    <row r="42" spans="1:344" ht="21.6" customHeight="1">
      <c r="A42" s="209">
        <v>3</v>
      </c>
      <c r="B42" s="229" t="str">
        <f t="shared" si="6"/>
        <v/>
      </c>
      <c r="C42" s="229" t="str">
        <f t="shared" si="7"/>
        <v/>
      </c>
      <c r="D42" s="229" t="str">
        <f t="shared" si="8"/>
        <v/>
      </c>
      <c r="E42" s="574" t="str">
        <f t="shared" ref="E42:E54" si="9">IF($S$7=$AT$10,AT13,IF($S$7=$AU$10,AU13,IF($S$7=$AV$10,AV13,IF($S$7=$AW$10,AW13,IF($S$7=$AX$10,AX13,IF($S$7=$AY$10,AY13,IF($S$7=$AZ$10,AZ13,IF($S$7=$BA$10,BA13,IF($S$7=$BB$10,BB13,IF($S$7=$BC$10,BC13,IF($S$7=$BD$10,BD13,IF($S$7=$BE$10,BE13,IF($S$7=$BF$10,BF13,IF($S$7=$BG$10,BG13,IF($S$7=$BH$10,BH13,IF($S$7=$BI$10,BI13,IF($S$7=$BJ$10,BJ13,IF($S$7=$BK$10,BK13,IF($S$7=$BL$10,BL13,IF($S$7=$BM$10,BM13,IF($S$7=$BN$10,BN13,IF($S$7=$BO$10,BO13,IF($S$7=$BP$10,BP13,IF($S$7=$BQ$10,BQ13,""))))))))))))))))))))))))</f>
        <v/>
      </c>
      <c r="F42" s="575"/>
      <c r="G42" s="575"/>
      <c r="H42" s="575"/>
      <c r="I42" s="575"/>
      <c r="J42" s="575"/>
      <c r="K42" s="576"/>
      <c r="L42" s="225">
        <v>6</v>
      </c>
      <c r="M42" s="209"/>
      <c r="N42" s="210"/>
      <c r="O42" s="210"/>
      <c r="P42" s="225"/>
      <c r="Q42" s="224"/>
      <c r="R42" s="210"/>
      <c r="S42" s="210"/>
      <c r="T42" s="210"/>
      <c r="U42" s="225"/>
      <c r="V42" s="173"/>
      <c r="W42" s="233" t="s">
        <v>242</v>
      </c>
      <c r="X42" s="234" t="s">
        <v>242</v>
      </c>
      <c r="Y42" s="173"/>
      <c r="Z42" s="209"/>
      <c r="AA42" s="210">
        <v>29</v>
      </c>
      <c r="AB42" s="222">
        <v>29</v>
      </c>
      <c r="AC42" s="223"/>
      <c r="AD42" s="628"/>
      <c r="AE42" s="224"/>
      <c r="AF42" s="210">
        <v>69</v>
      </c>
      <c r="AG42" s="222">
        <v>69</v>
      </c>
      <c r="AH42" s="210"/>
      <c r="AI42" s="628"/>
      <c r="AJ42" s="210"/>
      <c r="AK42" s="210">
        <v>109</v>
      </c>
      <c r="AL42" s="222">
        <v>109</v>
      </c>
      <c r="AM42" s="225"/>
      <c r="AS42" s="170" t="s">
        <v>298</v>
      </c>
      <c r="AT42" s="206" t="str">
        <f>IF(改訂版ｺｱｼｰﾄ用!B33="","",改訂版ｺｱｼｰﾄ用!B33)</f>
        <v/>
      </c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 t="s">
        <v>299</v>
      </c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  <c r="FQ42" s="163"/>
      <c r="FR42" s="163"/>
      <c r="FS42" s="163"/>
      <c r="FT42" s="163"/>
      <c r="FU42" s="163"/>
      <c r="FV42" s="163"/>
      <c r="FW42" s="163"/>
      <c r="FX42" s="163"/>
      <c r="FY42" s="163"/>
      <c r="FZ42" s="163"/>
      <c r="GA42" s="163"/>
      <c r="GB42" s="163"/>
      <c r="GC42" s="163"/>
      <c r="GD42" s="163"/>
      <c r="GE42" s="163"/>
      <c r="GF42" s="163"/>
      <c r="GG42" s="163"/>
      <c r="GH42" s="163"/>
      <c r="GI42" s="163"/>
      <c r="GJ42" s="163"/>
      <c r="GK42" s="163"/>
      <c r="GL42" s="163"/>
      <c r="GM42" s="163"/>
      <c r="GN42" s="163"/>
      <c r="GO42" s="163"/>
      <c r="GP42" s="163"/>
      <c r="GQ42" s="163"/>
      <c r="GR42" s="163"/>
      <c r="GS42" s="163"/>
      <c r="GT42" s="163"/>
      <c r="GU42" s="163"/>
      <c r="GV42" s="163"/>
      <c r="GW42" s="163"/>
      <c r="GX42" s="163"/>
      <c r="GY42" s="163"/>
      <c r="GZ42" s="163"/>
      <c r="HA42" s="163"/>
      <c r="HB42" s="163"/>
      <c r="HC42" s="163"/>
      <c r="HD42" s="163"/>
      <c r="HE42" s="163"/>
      <c r="HF42" s="163"/>
      <c r="HG42" s="163"/>
      <c r="HH42" s="163"/>
      <c r="HI42" s="163"/>
      <c r="HJ42" s="163"/>
      <c r="HK42" s="163"/>
      <c r="HL42" s="163"/>
      <c r="HM42" s="163"/>
      <c r="HN42" s="163"/>
      <c r="HO42" s="163"/>
      <c r="HP42" s="163"/>
      <c r="HQ42" s="163"/>
      <c r="HR42" s="163"/>
      <c r="HS42" s="163"/>
      <c r="HT42" s="163"/>
      <c r="HU42" s="163"/>
      <c r="HV42" s="163"/>
      <c r="HW42" s="163"/>
      <c r="HX42" s="163"/>
      <c r="HY42" s="163"/>
      <c r="HZ42" s="163"/>
      <c r="IA42" s="163"/>
      <c r="IB42" s="163"/>
      <c r="IC42" s="163"/>
      <c r="ID42" s="163"/>
      <c r="IE42" s="163"/>
      <c r="IF42" s="163"/>
      <c r="IG42" s="163"/>
      <c r="IH42" s="163"/>
      <c r="II42" s="163"/>
      <c r="IJ42" s="163"/>
      <c r="IK42" s="163"/>
      <c r="IL42" s="163"/>
      <c r="IM42" s="163"/>
      <c r="IN42" s="163"/>
      <c r="IO42" s="163"/>
      <c r="IP42" s="163"/>
      <c r="IQ42" s="163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</row>
    <row r="43" spans="1:344" ht="21.6" customHeight="1">
      <c r="A43" s="209">
        <v>4</v>
      </c>
      <c r="B43" s="229" t="str">
        <f t="shared" si="6"/>
        <v/>
      </c>
      <c r="C43" s="229" t="str">
        <f t="shared" si="7"/>
        <v/>
      </c>
      <c r="D43" s="229" t="str">
        <f t="shared" si="8"/>
        <v/>
      </c>
      <c r="E43" s="574" t="str">
        <f t="shared" si="9"/>
        <v/>
      </c>
      <c r="F43" s="575"/>
      <c r="G43" s="575"/>
      <c r="H43" s="575"/>
      <c r="I43" s="575"/>
      <c r="J43" s="575"/>
      <c r="K43" s="576"/>
      <c r="L43" s="225">
        <v>7</v>
      </c>
      <c r="M43" s="209"/>
      <c r="N43" s="210"/>
      <c r="O43" s="210"/>
      <c r="P43" s="225"/>
      <c r="Q43" s="224"/>
      <c r="R43" s="210"/>
      <c r="S43" s="210"/>
      <c r="T43" s="210"/>
      <c r="U43" s="225"/>
      <c r="V43" s="173"/>
      <c r="W43" s="235" t="s">
        <v>243</v>
      </c>
      <c r="X43" s="236" t="s">
        <v>243</v>
      </c>
      <c r="Y43" s="173"/>
      <c r="Z43" s="209"/>
      <c r="AA43" s="210">
        <v>30</v>
      </c>
      <c r="AB43" s="222">
        <v>30</v>
      </c>
      <c r="AC43" s="223"/>
      <c r="AD43" s="628"/>
      <c r="AE43" s="224"/>
      <c r="AF43" s="210">
        <v>70</v>
      </c>
      <c r="AG43" s="222">
        <v>70</v>
      </c>
      <c r="AH43" s="210"/>
      <c r="AI43" s="628"/>
      <c r="AJ43" s="210"/>
      <c r="AK43" s="210">
        <v>110</v>
      </c>
      <c r="AL43" s="222">
        <v>110</v>
      </c>
      <c r="AM43" s="225"/>
      <c r="AS43" s="170" t="s">
        <v>300</v>
      </c>
      <c r="AT43" s="242" t="str">
        <f>IF(改訂版ｺｱｼｰﾄ用!B34="","",改訂版ｺｱｼｰﾄ用!B34)</f>
        <v/>
      </c>
      <c r="AU43" s="272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4" t="s">
        <v>301</v>
      </c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  <c r="FQ43" s="163"/>
      <c r="FR43" s="163"/>
      <c r="FS43" s="163"/>
      <c r="FT43" s="163"/>
      <c r="FU43" s="163"/>
      <c r="FV43" s="163"/>
      <c r="FW43" s="163"/>
      <c r="FX43" s="163"/>
      <c r="FY43" s="163"/>
      <c r="FZ43" s="163"/>
      <c r="GA43" s="163"/>
      <c r="GB43" s="163"/>
      <c r="GC43" s="163"/>
      <c r="GD43" s="163"/>
      <c r="GE43" s="163"/>
      <c r="GF43" s="163"/>
      <c r="GG43" s="163"/>
      <c r="GH43" s="163"/>
      <c r="GI43" s="163"/>
      <c r="GJ43" s="163"/>
      <c r="GK43" s="163"/>
      <c r="GL43" s="163"/>
      <c r="GM43" s="163"/>
      <c r="GN43" s="163"/>
      <c r="GO43" s="163"/>
      <c r="GP43" s="163"/>
      <c r="GQ43" s="163"/>
      <c r="GR43" s="163"/>
      <c r="GS43" s="163"/>
      <c r="GT43" s="163"/>
      <c r="GU43" s="163"/>
      <c r="GV43" s="163"/>
      <c r="GW43" s="163"/>
      <c r="GX43" s="163"/>
      <c r="GY43" s="163"/>
      <c r="GZ43" s="163"/>
      <c r="HA43" s="163"/>
      <c r="HB43" s="163"/>
      <c r="HC43" s="163"/>
      <c r="HD43" s="163"/>
      <c r="HE43" s="163"/>
      <c r="HF43" s="163"/>
      <c r="HG43" s="163"/>
      <c r="HH43" s="163"/>
      <c r="HI43" s="163"/>
      <c r="HJ43" s="163"/>
      <c r="HK43" s="163"/>
      <c r="HL43" s="163"/>
      <c r="HM43" s="163"/>
      <c r="HN43" s="163"/>
      <c r="HO43" s="163"/>
      <c r="HP43" s="163"/>
      <c r="HQ43" s="163"/>
      <c r="HR43" s="163"/>
      <c r="HS43" s="163"/>
      <c r="HT43" s="163"/>
      <c r="HU43" s="163"/>
      <c r="HV43" s="163"/>
      <c r="HW43" s="163"/>
      <c r="HX43" s="163"/>
      <c r="HY43" s="163"/>
      <c r="HZ43" s="163"/>
      <c r="IA43" s="163"/>
      <c r="IB43" s="163"/>
      <c r="IC43" s="163"/>
      <c r="ID43" s="163"/>
      <c r="IE43" s="163"/>
      <c r="IF43" s="163"/>
      <c r="IG43" s="163"/>
      <c r="IH43" s="163"/>
      <c r="II43" s="163"/>
      <c r="IJ43" s="163"/>
      <c r="IK43" s="163"/>
      <c r="IL43" s="163"/>
      <c r="IM43" s="163"/>
      <c r="IN43" s="163"/>
      <c r="IO43" s="163"/>
      <c r="IP43" s="163"/>
      <c r="IQ43" s="163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</row>
    <row r="44" spans="1:344" ht="21.6" customHeight="1">
      <c r="A44" s="209">
        <v>5</v>
      </c>
      <c r="B44" s="229" t="str">
        <f t="shared" si="6"/>
        <v/>
      </c>
      <c r="C44" s="229" t="str">
        <f t="shared" si="7"/>
        <v/>
      </c>
      <c r="D44" s="229" t="str">
        <f t="shared" si="8"/>
        <v/>
      </c>
      <c r="E44" s="574" t="str">
        <f t="shared" si="9"/>
        <v/>
      </c>
      <c r="F44" s="575"/>
      <c r="G44" s="575"/>
      <c r="H44" s="575"/>
      <c r="I44" s="575"/>
      <c r="J44" s="575"/>
      <c r="K44" s="576"/>
      <c r="L44" s="225">
        <v>8</v>
      </c>
      <c r="M44" s="209"/>
      <c r="N44" s="210"/>
      <c r="O44" s="210"/>
      <c r="P44" s="225"/>
      <c r="Q44" s="224"/>
      <c r="R44" s="210"/>
      <c r="S44" s="210"/>
      <c r="T44" s="210"/>
      <c r="U44" s="225"/>
      <c r="V44" s="173"/>
      <c r="W44" s="235" t="s">
        <v>244</v>
      </c>
      <c r="X44" s="236" t="s">
        <v>244</v>
      </c>
      <c r="Y44" s="173"/>
      <c r="Z44" s="209"/>
      <c r="AA44" s="210">
        <v>31</v>
      </c>
      <c r="AB44" s="222">
        <v>31</v>
      </c>
      <c r="AC44" s="223"/>
      <c r="AD44" s="628"/>
      <c r="AE44" s="224"/>
      <c r="AF44" s="210">
        <v>71</v>
      </c>
      <c r="AG44" s="222">
        <v>71</v>
      </c>
      <c r="AH44" s="210"/>
      <c r="AI44" s="628"/>
      <c r="AJ44" s="210"/>
      <c r="AK44" s="210">
        <v>111</v>
      </c>
      <c r="AL44" s="222">
        <v>111</v>
      </c>
      <c r="AM44" s="225"/>
      <c r="AS44" s="170" t="s">
        <v>302</v>
      </c>
      <c r="AT44" s="242" t="str">
        <f>IF(改訂版ｺｱｼｰﾄ用!B35="","",改訂版ｺｱｼｰﾄ用!B35)</f>
        <v/>
      </c>
      <c r="AU44" s="272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 t="s">
        <v>303</v>
      </c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  <c r="FW44" s="163"/>
      <c r="FX44" s="163"/>
      <c r="FY44" s="163"/>
      <c r="FZ44" s="163"/>
      <c r="GA44" s="163"/>
      <c r="GB44" s="163"/>
      <c r="GC44" s="163"/>
      <c r="GD44" s="163"/>
      <c r="GE44" s="163"/>
      <c r="GF44" s="163"/>
      <c r="GG44" s="163"/>
      <c r="GH44" s="163"/>
      <c r="GI44" s="163"/>
      <c r="GJ44" s="163"/>
      <c r="GK44" s="163"/>
      <c r="GL44" s="163"/>
      <c r="GM44" s="163"/>
      <c r="GN44" s="163"/>
      <c r="GO44" s="163"/>
      <c r="GP44" s="163"/>
      <c r="GQ44" s="163"/>
      <c r="GR44" s="163"/>
      <c r="GS44" s="163"/>
      <c r="GT44" s="163"/>
      <c r="GU44" s="163"/>
      <c r="GV44" s="163"/>
      <c r="GW44" s="163"/>
      <c r="GX44" s="163"/>
      <c r="GY44" s="163"/>
      <c r="GZ44" s="163"/>
      <c r="HA44" s="163"/>
      <c r="HB44" s="163"/>
      <c r="HC44" s="163"/>
      <c r="HD44" s="163"/>
      <c r="HE44" s="163"/>
      <c r="HF44" s="163"/>
      <c r="HG44" s="163"/>
      <c r="HH44" s="163"/>
      <c r="HI44" s="163"/>
      <c r="HJ44" s="163"/>
      <c r="HK44" s="163"/>
      <c r="HL44" s="163"/>
      <c r="HM44" s="163"/>
      <c r="HN44" s="163"/>
      <c r="HO44" s="163"/>
      <c r="HP44" s="163"/>
      <c r="HQ44" s="163"/>
      <c r="HR44" s="163"/>
      <c r="HS44" s="163"/>
      <c r="HT44" s="163"/>
      <c r="HU44" s="163"/>
      <c r="HV44" s="163"/>
      <c r="HW44" s="163"/>
      <c r="HX44" s="163"/>
      <c r="HY44" s="163"/>
      <c r="HZ44" s="163"/>
      <c r="IA44" s="163"/>
      <c r="IB44" s="163"/>
      <c r="IC44" s="163"/>
      <c r="ID44" s="163"/>
      <c r="IE44" s="163"/>
      <c r="IF44" s="163"/>
      <c r="IG44" s="163"/>
      <c r="IH44" s="163"/>
      <c r="II44" s="163"/>
      <c r="IJ44" s="163"/>
      <c r="IK44" s="163"/>
      <c r="IL44" s="163"/>
      <c r="IM44" s="163"/>
      <c r="IN44" s="163"/>
      <c r="IO44" s="163"/>
      <c r="IP44" s="163"/>
      <c r="IQ44" s="163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</row>
    <row r="45" spans="1:344" ht="21.6" customHeight="1" thickBot="1">
      <c r="A45" s="237">
        <v>6</v>
      </c>
      <c r="B45" s="229" t="str">
        <f t="shared" si="6"/>
        <v/>
      </c>
      <c r="C45" s="229" t="str">
        <f t="shared" si="7"/>
        <v/>
      </c>
      <c r="D45" s="229" t="str">
        <f t="shared" si="8"/>
        <v/>
      </c>
      <c r="E45" s="574" t="str">
        <f t="shared" si="9"/>
        <v/>
      </c>
      <c r="F45" s="575"/>
      <c r="G45" s="575"/>
      <c r="H45" s="575"/>
      <c r="I45" s="575"/>
      <c r="J45" s="575"/>
      <c r="K45" s="576"/>
      <c r="L45" s="225">
        <v>9</v>
      </c>
      <c r="M45" s="237"/>
      <c r="N45" s="238"/>
      <c r="O45" s="238"/>
      <c r="P45" s="239"/>
      <c r="Q45" s="240"/>
      <c r="R45" s="238"/>
      <c r="S45" s="238"/>
      <c r="T45" s="238"/>
      <c r="U45" s="239"/>
      <c r="V45" s="173"/>
      <c r="W45" s="254" t="s">
        <v>245</v>
      </c>
      <c r="X45" s="255" t="s">
        <v>245</v>
      </c>
      <c r="Y45" s="173"/>
      <c r="Z45" s="209"/>
      <c r="AA45" s="210">
        <v>32</v>
      </c>
      <c r="AB45" s="222">
        <v>32</v>
      </c>
      <c r="AC45" s="223"/>
      <c r="AD45" s="628"/>
      <c r="AE45" s="224"/>
      <c r="AF45" s="210">
        <v>72</v>
      </c>
      <c r="AG45" s="222">
        <v>72</v>
      </c>
      <c r="AH45" s="210"/>
      <c r="AI45" s="628"/>
      <c r="AJ45" s="210"/>
      <c r="AK45" s="210">
        <v>112</v>
      </c>
      <c r="AL45" s="222">
        <v>112</v>
      </c>
      <c r="AM45" s="225"/>
      <c r="AS45" s="170" t="s">
        <v>304</v>
      </c>
      <c r="AT45" s="256" t="str">
        <f>IF(改訂版ｺｱｼｰﾄ用!B36="","",改訂版ｺｱｼｰﾄ用!B36)</f>
        <v/>
      </c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56" t="s">
        <v>305</v>
      </c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  <c r="GP45" s="163"/>
      <c r="GQ45" s="163"/>
      <c r="GR45" s="163"/>
      <c r="GS45" s="163"/>
      <c r="GT45" s="163"/>
      <c r="GU45" s="163"/>
      <c r="GV45" s="163"/>
      <c r="GW45" s="163"/>
      <c r="GX45" s="163"/>
      <c r="GY45" s="163"/>
      <c r="GZ45" s="163"/>
      <c r="HA45" s="163"/>
      <c r="HB45" s="163"/>
      <c r="HC45" s="163"/>
      <c r="HD45" s="163"/>
      <c r="HE45" s="163"/>
      <c r="HF45" s="163"/>
      <c r="HG45" s="163"/>
      <c r="HH45" s="163"/>
      <c r="HI45" s="163"/>
      <c r="HJ45" s="163"/>
      <c r="HK45" s="163"/>
      <c r="HL45" s="163"/>
      <c r="HM45" s="163"/>
      <c r="HN45" s="163"/>
      <c r="HO45" s="163"/>
      <c r="HP45" s="163"/>
      <c r="HQ45" s="163"/>
      <c r="HR45" s="163"/>
      <c r="HS45" s="163"/>
      <c r="HT45" s="163"/>
      <c r="HU45" s="163"/>
      <c r="HV45" s="163"/>
      <c r="HW45" s="163"/>
      <c r="HX45" s="163"/>
      <c r="HY45" s="163"/>
      <c r="HZ45" s="163"/>
      <c r="IA45" s="163"/>
      <c r="IB45" s="163"/>
      <c r="IC45" s="163"/>
      <c r="ID45" s="163"/>
      <c r="IE45" s="163"/>
      <c r="IF45" s="163"/>
      <c r="IG45" s="163"/>
      <c r="IH45" s="163"/>
      <c r="II45" s="163"/>
      <c r="IJ45" s="163"/>
      <c r="IK45" s="163"/>
      <c r="IL45" s="163"/>
      <c r="IM45" s="163"/>
      <c r="IN45" s="163"/>
      <c r="IO45" s="163"/>
      <c r="IP45" s="163"/>
      <c r="IQ45" s="163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</row>
    <row r="46" spans="1:344" ht="21" customHeight="1" thickBot="1">
      <c r="A46" s="237">
        <v>7</v>
      </c>
      <c r="B46" s="229" t="str">
        <f t="shared" si="6"/>
        <v/>
      </c>
      <c r="C46" s="229" t="str">
        <f t="shared" si="7"/>
        <v/>
      </c>
      <c r="D46" s="229" t="str">
        <f t="shared" si="8"/>
        <v/>
      </c>
      <c r="E46" s="574" t="str">
        <f t="shared" si="9"/>
        <v/>
      </c>
      <c r="F46" s="575"/>
      <c r="G46" s="575"/>
      <c r="H46" s="575"/>
      <c r="I46" s="575"/>
      <c r="J46" s="575"/>
      <c r="K46" s="576"/>
      <c r="L46" s="225">
        <v>10</v>
      </c>
      <c r="M46" s="238"/>
      <c r="N46" s="238"/>
      <c r="O46" s="238"/>
      <c r="P46" s="257"/>
      <c r="Q46" s="237"/>
      <c r="R46" s="238"/>
      <c r="S46" s="238"/>
      <c r="T46" s="238"/>
      <c r="U46" s="239"/>
      <c r="V46" s="173"/>
      <c r="W46" s="258"/>
      <c r="X46" s="258"/>
      <c r="Y46" s="173"/>
      <c r="Z46" s="209"/>
      <c r="AA46" s="238">
        <v>33</v>
      </c>
      <c r="AB46" s="222">
        <v>33</v>
      </c>
      <c r="AC46" s="223"/>
      <c r="AD46" s="628"/>
      <c r="AE46" s="224"/>
      <c r="AF46" s="210">
        <v>73</v>
      </c>
      <c r="AG46" s="222">
        <v>73</v>
      </c>
      <c r="AH46" s="210"/>
      <c r="AI46" s="628"/>
      <c r="AJ46" s="210"/>
      <c r="AK46" s="210">
        <v>113</v>
      </c>
      <c r="AL46" s="222">
        <v>113</v>
      </c>
      <c r="AM46" s="225"/>
      <c r="AS46" s="170" t="s">
        <v>163</v>
      </c>
      <c r="AT46" s="259" t="str">
        <f>IF(改訂版ｺｱｼｰﾄ用!B37="","",改訂版ｺｱｼｰﾄ用!B37)</f>
        <v/>
      </c>
      <c r="AU46" s="274"/>
      <c r="AV46" s="274"/>
      <c r="AW46" s="259"/>
      <c r="AX46" s="274"/>
      <c r="AY46" s="274"/>
      <c r="AZ46" s="259"/>
      <c r="BA46" s="274"/>
      <c r="BB46" s="274"/>
      <c r="BC46" s="259"/>
      <c r="BD46" s="274"/>
      <c r="BE46" s="274"/>
      <c r="BF46" s="259"/>
      <c r="BG46" s="274"/>
      <c r="BH46" s="274"/>
      <c r="BI46" s="259"/>
      <c r="BJ46" s="274"/>
      <c r="BK46" s="274"/>
      <c r="BL46" s="259"/>
      <c r="BM46" s="274"/>
      <c r="BN46" s="274"/>
      <c r="BO46" s="259"/>
      <c r="BP46" s="274"/>
      <c r="BQ46" s="259" t="s">
        <v>100</v>
      </c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3"/>
      <c r="CW46" s="163"/>
      <c r="CX46" s="163"/>
      <c r="CY46" s="163"/>
      <c r="CZ46" s="163"/>
      <c r="DA46" s="163"/>
      <c r="DB46" s="163"/>
      <c r="DC46" s="163"/>
      <c r="DD46" s="163"/>
      <c r="DE46" s="163"/>
      <c r="DF46" s="163"/>
      <c r="DG46" s="163"/>
      <c r="DH46" s="163"/>
      <c r="DI46" s="163"/>
      <c r="DJ46" s="163"/>
      <c r="DK46" s="163"/>
      <c r="DL46" s="163"/>
      <c r="DM46" s="163"/>
      <c r="DN46" s="163"/>
      <c r="DO46" s="163"/>
      <c r="DP46" s="163"/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3"/>
      <c r="FF46" s="163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  <c r="FQ46" s="163"/>
      <c r="FR46" s="163"/>
      <c r="FS46" s="163"/>
      <c r="FT46" s="163"/>
      <c r="FU46" s="163"/>
      <c r="FV46" s="163"/>
      <c r="FW46" s="163"/>
      <c r="FX46" s="163"/>
      <c r="FY46" s="163"/>
      <c r="FZ46" s="163"/>
      <c r="GA46" s="163"/>
      <c r="GB46" s="163"/>
      <c r="GC46" s="163"/>
      <c r="GD46" s="163"/>
      <c r="GE46" s="163"/>
      <c r="GF46" s="163"/>
      <c r="GG46" s="163"/>
      <c r="GH46" s="163"/>
      <c r="GI46" s="163"/>
      <c r="GJ46" s="163"/>
      <c r="GK46" s="163"/>
      <c r="GL46" s="163"/>
      <c r="GM46" s="163"/>
      <c r="GN46" s="163"/>
      <c r="GO46" s="163"/>
      <c r="GP46" s="163"/>
      <c r="GQ46" s="163"/>
      <c r="GR46" s="163"/>
      <c r="GS46" s="163"/>
      <c r="GT46" s="163"/>
      <c r="GU46" s="163"/>
      <c r="GV46" s="163"/>
      <c r="GW46" s="163"/>
      <c r="GX46" s="163"/>
      <c r="GY46" s="163"/>
      <c r="GZ46" s="163"/>
      <c r="HA46" s="163"/>
      <c r="HB46" s="163"/>
      <c r="HC46" s="163"/>
      <c r="HD46" s="163"/>
      <c r="HE46" s="163"/>
      <c r="HF46" s="163"/>
      <c r="HG46" s="163"/>
      <c r="HH46" s="163"/>
      <c r="HI46" s="163"/>
      <c r="HJ46" s="163"/>
      <c r="HK46" s="163"/>
      <c r="HL46" s="163"/>
      <c r="HM46" s="163"/>
      <c r="HN46" s="163"/>
      <c r="HO46" s="163"/>
      <c r="HP46" s="163"/>
      <c r="HQ46" s="163"/>
      <c r="HR46" s="163"/>
      <c r="HS46" s="163"/>
      <c r="HT46" s="163"/>
      <c r="HU46" s="163"/>
      <c r="HV46" s="163"/>
      <c r="HW46" s="163"/>
      <c r="HX46" s="163"/>
      <c r="HY46" s="163"/>
      <c r="HZ46" s="163"/>
      <c r="IA46" s="163"/>
      <c r="IB46" s="163"/>
      <c r="IC46" s="163"/>
      <c r="ID46" s="163"/>
      <c r="IE46" s="163"/>
      <c r="IF46" s="163"/>
      <c r="IG46" s="163"/>
      <c r="IH46" s="163"/>
      <c r="II46" s="163"/>
      <c r="IJ46" s="163"/>
      <c r="IK46" s="163"/>
      <c r="IL46" s="163"/>
      <c r="IM46" s="163"/>
      <c r="IN46" s="163"/>
      <c r="IO46" s="163"/>
      <c r="IP46" s="163"/>
      <c r="IQ46" s="163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</row>
    <row r="47" spans="1:344" ht="21.6" customHeight="1" thickBot="1">
      <c r="A47" s="209">
        <v>8</v>
      </c>
      <c r="B47" s="229" t="str">
        <f t="shared" si="6"/>
        <v/>
      </c>
      <c r="C47" s="229" t="str">
        <f t="shared" si="7"/>
        <v/>
      </c>
      <c r="D47" s="229" t="str">
        <f t="shared" si="8"/>
        <v/>
      </c>
      <c r="E47" s="574" t="str">
        <f t="shared" si="9"/>
        <v/>
      </c>
      <c r="F47" s="575"/>
      <c r="G47" s="575"/>
      <c r="H47" s="575"/>
      <c r="I47" s="575"/>
      <c r="J47" s="575"/>
      <c r="K47" s="576"/>
      <c r="L47" s="225">
        <v>11</v>
      </c>
      <c r="M47" s="209"/>
      <c r="N47" s="210"/>
      <c r="O47" s="210"/>
      <c r="P47" s="225"/>
      <c r="Q47" s="224"/>
      <c r="R47" s="210"/>
      <c r="S47" s="210"/>
      <c r="T47" s="210"/>
      <c r="U47" s="225"/>
      <c r="V47" s="173"/>
      <c r="W47" s="231" t="s">
        <v>258</v>
      </c>
      <c r="X47" s="232" t="s">
        <v>259</v>
      </c>
      <c r="Y47" s="173"/>
      <c r="Z47" s="209"/>
      <c r="AA47" s="210">
        <v>34</v>
      </c>
      <c r="AB47" s="222">
        <v>34</v>
      </c>
      <c r="AC47" s="223"/>
      <c r="AD47" s="628"/>
      <c r="AE47" s="224"/>
      <c r="AF47" s="210">
        <v>74</v>
      </c>
      <c r="AG47" s="222">
        <v>74</v>
      </c>
      <c r="AH47" s="210"/>
      <c r="AI47" s="628"/>
      <c r="AJ47" s="210"/>
      <c r="AK47" s="210">
        <v>114</v>
      </c>
      <c r="AL47" s="222">
        <v>114</v>
      </c>
      <c r="AM47" s="225"/>
      <c r="AS47" s="170" t="s">
        <v>306</v>
      </c>
      <c r="AT47" s="260" t="str">
        <f>IF(改訂版ｺｱｼｰﾄ用!B38="","",改訂版ｺｱｼｰﾄ用!B38)</f>
        <v/>
      </c>
      <c r="AU47" s="275"/>
      <c r="AV47" s="275"/>
      <c r="AW47" s="275"/>
      <c r="AX47" s="275"/>
      <c r="AY47" s="275"/>
      <c r="AZ47" s="275"/>
      <c r="BA47" s="260"/>
      <c r="BB47" s="275"/>
      <c r="BC47" s="275"/>
      <c r="BD47" s="275"/>
      <c r="BE47" s="275"/>
      <c r="BF47" s="275"/>
      <c r="BG47" s="275"/>
      <c r="BH47" s="260"/>
      <c r="BI47" s="275"/>
      <c r="BJ47" s="275"/>
      <c r="BK47" s="275"/>
      <c r="BL47" s="275"/>
      <c r="BM47" s="275"/>
      <c r="BN47" s="275"/>
      <c r="BO47" s="260"/>
      <c r="BP47" s="275"/>
      <c r="BQ47" s="260" t="s">
        <v>307</v>
      </c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  <c r="EO47" s="163"/>
      <c r="EP47" s="163"/>
      <c r="EQ47" s="163"/>
      <c r="ER47" s="163"/>
      <c r="ES47" s="163"/>
      <c r="ET47" s="163"/>
      <c r="EU47" s="163"/>
      <c r="EV47" s="163"/>
      <c r="EW47" s="163"/>
      <c r="EX47" s="163"/>
      <c r="EY47" s="163"/>
      <c r="EZ47" s="163"/>
      <c r="FA47" s="163"/>
      <c r="FB47" s="163"/>
      <c r="FC47" s="163"/>
      <c r="FD47" s="163"/>
      <c r="FE47" s="163"/>
      <c r="FF47" s="163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  <c r="FQ47" s="163"/>
      <c r="FR47" s="163"/>
      <c r="FS47" s="163"/>
      <c r="FT47" s="163"/>
      <c r="FU47" s="163"/>
      <c r="FV47" s="163"/>
      <c r="FW47" s="163"/>
      <c r="FX47" s="163"/>
      <c r="FY47" s="163"/>
      <c r="FZ47" s="163"/>
      <c r="GA47" s="163"/>
      <c r="GB47" s="163"/>
      <c r="GC47" s="163"/>
      <c r="GD47" s="163"/>
      <c r="GE47" s="163"/>
      <c r="GF47" s="163"/>
      <c r="GG47" s="163"/>
      <c r="GH47" s="163"/>
      <c r="GI47" s="163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3"/>
      <c r="HJ47" s="163"/>
      <c r="HK47" s="163"/>
      <c r="HL47" s="163"/>
      <c r="HM47" s="163"/>
      <c r="HN47" s="163"/>
      <c r="HO47" s="163"/>
      <c r="HP47" s="163"/>
      <c r="HQ47" s="163"/>
      <c r="HR47" s="163"/>
      <c r="HS47" s="163"/>
      <c r="HT47" s="163"/>
      <c r="HU47" s="163"/>
      <c r="HV47" s="163"/>
      <c r="HW47" s="163"/>
      <c r="HX47" s="163"/>
      <c r="HY47" s="163"/>
      <c r="HZ47" s="163"/>
      <c r="IA47" s="163"/>
      <c r="IB47" s="163"/>
      <c r="IC47" s="163"/>
      <c r="ID47" s="163"/>
      <c r="IE47" s="163"/>
      <c r="IF47" s="163"/>
      <c r="IG47" s="163"/>
      <c r="IH47" s="163"/>
      <c r="II47" s="163"/>
      <c r="IJ47" s="163"/>
      <c r="IK47" s="163"/>
      <c r="IL47" s="163"/>
      <c r="IM47" s="163"/>
      <c r="IN47" s="163"/>
      <c r="IO47" s="163"/>
      <c r="IP47" s="163"/>
      <c r="IQ47" s="163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</row>
    <row r="48" spans="1:344" ht="21.6" customHeight="1">
      <c r="A48" s="209">
        <v>9</v>
      </c>
      <c r="B48" s="229" t="str">
        <f t="shared" si="6"/>
        <v/>
      </c>
      <c r="C48" s="229" t="str">
        <f t="shared" si="7"/>
        <v/>
      </c>
      <c r="D48" s="229" t="str">
        <f t="shared" si="8"/>
        <v/>
      </c>
      <c r="E48" s="574" t="str">
        <f t="shared" si="9"/>
        <v/>
      </c>
      <c r="F48" s="575"/>
      <c r="G48" s="575"/>
      <c r="H48" s="575"/>
      <c r="I48" s="575"/>
      <c r="J48" s="575"/>
      <c r="K48" s="576"/>
      <c r="L48" s="225">
        <v>12</v>
      </c>
      <c r="M48" s="209"/>
      <c r="N48" s="210"/>
      <c r="O48" s="210"/>
      <c r="P48" s="225"/>
      <c r="Q48" s="224"/>
      <c r="R48" s="210"/>
      <c r="S48" s="210"/>
      <c r="T48" s="210"/>
      <c r="U48" s="225"/>
      <c r="V48" s="173"/>
      <c r="W48" s="233" t="s">
        <v>242</v>
      </c>
      <c r="X48" s="234" t="s">
        <v>242</v>
      </c>
      <c r="Y48" s="173"/>
      <c r="Z48" s="209"/>
      <c r="AA48" s="210">
        <v>35</v>
      </c>
      <c r="AB48" s="222">
        <v>35</v>
      </c>
      <c r="AC48" s="223"/>
      <c r="AD48" s="628"/>
      <c r="AE48" s="224"/>
      <c r="AF48" s="210">
        <v>75</v>
      </c>
      <c r="AG48" s="222">
        <v>75</v>
      </c>
      <c r="AH48" s="210"/>
      <c r="AI48" s="628"/>
      <c r="AJ48" s="210"/>
      <c r="AK48" s="210">
        <v>115</v>
      </c>
      <c r="AL48" s="222">
        <v>115</v>
      </c>
      <c r="AM48" s="225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4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G48" s="163"/>
      <c r="EH48" s="163"/>
      <c r="EI48" s="163"/>
      <c r="EJ48" s="163"/>
      <c r="EK48" s="163"/>
      <c r="EL48" s="163"/>
      <c r="EM48" s="163"/>
      <c r="EN48" s="163"/>
      <c r="EO48" s="163"/>
      <c r="EP48" s="163"/>
      <c r="EQ48" s="163"/>
      <c r="ER48" s="163"/>
      <c r="ES48" s="163"/>
      <c r="ET48" s="163"/>
      <c r="EU48" s="163"/>
      <c r="EV48" s="163"/>
      <c r="EW48" s="163"/>
      <c r="EX48" s="163"/>
      <c r="EY48" s="163"/>
      <c r="EZ48" s="163"/>
      <c r="FA48" s="163"/>
      <c r="FB48" s="163"/>
      <c r="FC48" s="163"/>
      <c r="FD48" s="163"/>
      <c r="FE48" s="163"/>
      <c r="FF48" s="163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  <c r="FQ48" s="163"/>
      <c r="FR48" s="163"/>
      <c r="FS48" s="163"/>
      <c r="FT48" s="163"/>
      <c r="FU48" s="163"/>
      <c r="FV48" s="163"/>
      <c r="FW48" s="163"/>
      <c r="FX48" s="163"/>
      <c r="FY48" s="163"/>
      <c r="FZ48" s="163"/>
      <c r="GA48" s="163"/>
      <c r="GB48" s="163"/>
      <c r="GC48" s="163"/>
      <c r="GD48" s="163"/>
      <c r="GE48" s="163"/>
      <c r="GF48" s="163"/>
      <c r="GG48" s="163"/>
      <c r="GH48" s="163"/>
      <c r="GI48" s="163"/>
      <c r="GJ48" s="163"/>
      <c r="GK48" s="163"/>
      <c r="GL48" s="163"/>
      <c r="GM48" s="163"/>
      <c r="GN48" s="163"/>
      <c r="GO48" s="163"/>
      <c r="GP48" s="163"/>
      <c r="GQ48" s="163"/>
      <c r="GR48" s="163"/>
      <c r="GS48" s="163"/>
      <c r="GT48" s="163"/>
      <c r="GU48" s="163"/>
      <c r="GV48" s="163"/>
      <c r="GW48" s="163"/>
      <c r="GX48" s="163"/>
      <c r="GY48" s="163"/>
      <c r="GZ48" s="163"/>
      <c r="HA48" s="163"/>
      <c r="HB48" s="163"/>
      <c r="HC48" s="163"/>
      <c r="HD48" s="163"/>
      <c r="HE48" s="163"/>
      <c r="HF48" s="163"/>
      <c r="HG48" s="163"/>
      <c r="HH48" s="163"/>
      <c r="HI48" s="163"/>
      <c r="HJ48" s="163"/>
      <c r="HK48" s="163"/>
      <c r="HL48" s="163"/>
      <c r="HM48" s="163"/>
      <c r="HN48" s="163"/>
      <c r="HO48" s="163"/>
      <c r="HP48" s="163"/>
      <c r="HQ48" s="163"/>
      <c r="HR48" s="163"/>
      <c r="HS48" s="163"/>
      <c r="HT48" s="163"/>
      <c r="HU48" s="163"/>
      <c r="HV48" s="163"/>
      <c r="HW48" s="163"/>
      <c r="HX48" s="163"/>
      <c r="HY48" s="163"/>
      <c r="HZ48" s="163"/>
      <c r="IA48" s="163"/>
      <c r="IB48" s="163"/>
      <c r="IC48" s="163"/>
      <c r="ID48" s="163"/>
      <c r="IE48" s="163"/>
      <c r="IF48" s="163"/>
      <c r="IG48" s="163"/>
      <c r="IH48" s="163"/>
      <c r="II48" s="163"/>
      <c r="IJ48" s="163"/>
      <c r="IK48" s="163"/>
      <c r="IL48" s="163"/>
      <c r="IM48" s="163"/>
      <c r="IN48" s="163"/>
      <c r="IO48" s="163"/>
      <c r="IP48" s="163"/>
      <c r="IQ48" s="163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</row>
    <row r="49" spans="1:390" ht="21.6" customHeight="1">
      <c r="A49" s="209">
        <v>10</v>
      </c>
      <c r="B49" s="229" t="str">
        <f t="shared" si="6"/>
        <v/>
      </c>
      <c r="C49" s="229" t="str">
        <f t="shared" si="7"/>
        <v/>
      </c>
      <c r="D49" s="229" t="str">
        <f t="shared" si="8"/>
        <v/>
      </c>
      <c r="E49" s="574" t="str">
        <f t="shared" si="9"/>
        <v/>
      </c>
      <c r="F49" s="575"/>
      <c r="G49" s="575"/>
      <c r="H49" s="575"/>
      <c r="I49" s="575"/>
      <c r="J49" s="575"/>
      <c r="K49" s="576"/>
      <c r="L49" s="225">
        <v>13</v>
      </c>
      <c r="M49" s="209"/>
      <c r="N49" s="210"/>
      <c r="O49" s="210"/>
      <c r="P49" s="225"/>
      <c r="Q49" s="224"/>
      <c r="R49" s="210"/>
      <c r="S49" s="210"/>
      <c r="T49" s="210"/>
      <c r="U49" s="225"/>
      <c r="V49" s="173"/>
      <c r="W49" s="235" t="s">
        <v>243</v>
      </c>
      <c r="X49" s="236" t="s">
        <v>243</v>
      </c>
      <c r="Y49" s="173"/>
      <c r="Z49" s="209"/>
      <c r="AA49" s="210">
        <v>36</v>
      </c>
      <c r="AB49" s="222">
        <v>36</v>
      </c>
      <c r="AC49" s="223"/>
      <c r="AD49" s="628"/>
      <c r="AE49" s="224"/>
      <c r="AF49" s="210">
        <v>76</v>
      </c>
      <c r="AG49" s="222">
        <v>76</v>
      </c>
      <c r="AH49" s="210"/>
      <c r="AI49" s="628"/>
      <c r="AJ49" s="210"/>
      <c r="AK49" s="210">
        <v>116</v>
      </c>
      <c r="AL49" s="222">
        <v>116</v>
      </c>
      <c r="AM49" s="225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261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3"/>
      <c r="EH49" s="163"/>
      <c r="EI49" s="163"/>
      <c r="EJ49" s="163"/>
      <c r="EK49" s="163"/>
      <c r="EL49" s="163"/>
      <c r="EM49" s="163"/>
      <c r="EN49" s="163"/>
      <c r="EO49" s="163"/>
      <c r="EP49" s="163"/>
      <c r="EQ49" s="163"/>
      <c r="ER49" s="163"/>
      <c r="ES49" s="163"/>
      <c r="ET49" s="163"/>
      <c r="EU49" s="163"/>
      <c r="EV49" s="163"/>
      <c r="EW49" s="163"/>
      <c r="EX49" s="163"/>
      <c r="EY49" s="163"/>
      <c r="EZ49" s="163"/>
      <c r="FA49" s="163"/>
      <c r="FB49" s="163"/>
      <c r="FC49" s="163"/>
      <c r="FD49" s="163"/>
      <c r="FE49" s="163"/>
      <c r="FF49" s="163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  <c r="FQ49" s="163"/>
      <c r="FR49" s="163"/>
      <c r="FS49" s="163"/>
      <c r="FT49" s="163"/>
      <c r="FU49" s="163"/>
      <c r="FV49" s="163"/>
      <c r="FW49" s="163"/>
      <c r="FX49" s="163"/>
      <c r="FY49" s="163"/>
      <c r="FZ49" s="163"/>
      <c r="GA49" s="163"/>
      <c r="GB49" s="163"/>
      <c r="GC49" s="163"/>
      <c r="GD49" s="163"/>
      <c r="GE49" s="163"/>
      <c r="GF49" s="163"/>
      <c r="GG49" s="163"/>
      <c r="GH49" s="163"/>
      <c r="GI49" s="163"/>
      <c r="GJ49" s="163"/>
      <c r="GK49" s="163"/>
      <c r="GL49" s="163"/>
      <c r="GM49" s="163"/>
      <c r="GN49" s="163"/>
      <c r="GO49" s="163"/>
      <c r="GP49" s="163"/>
      <c r="GQ49" s="163"/>
      <c r="GR49" s="163"/>
      <c r="GS49" s="163"/>
      <c r="GT49" s="163"/>
      <c r="GU49" s="163"/>
      <c r="GV49" s="163"/>
      <c r="GW49" s="163"/>
      <c r="GX49" s="163"/>
      <c r="GY49" s="163"/>
      <c r="GZ49" s="163"/>
      <c r="HA49" s="163"/>
      <c r="HB49" s="163"/>
      <c r="HC49" s="163"/>
      <c r="HD49" s="163"/>
      <c r="HE49" s="163"/>
      <c r="HF49" s="163"/>
      <c r="HG49" s="163"/>
      <c r="HH49" s="163"/>
      <c r="HI49" s="163"/>
      <c r="HJ49" s="163"/>
      <c r="HK49" s="163"/>
      <c r="HL49" s="163"/>
      <c r="HM49" s="163"/>
      <c r="HN49" s="163"/>
      <c r="HO49" s="163"/>
      <c r="HP49" s="163"/>
      <c r="HQ49" s="163"/>
      <c r="HR49" s="163"/>
      <c r="HS49" s="163"/>
      <c r="HT49" s="163"/>
      <c r="HU49" s="163"/>
      <c r="HV49" s="163"/>
      <c r="HW49" s="163"/>
      <c r="HX49" s="163"/>
      <c r="HY49" s="163"/>
      <c r="HZ49" s="163"/>
      <c r="IA49" s="163"/>
      <c r="IB49" s="163"/>
      <c r="IC49" s="163"/>
      <c r="ID49" s="163"/>
      <c r="IE49" s="163"/>
      <c r="IF49" s="163"/>
      <c r="IG49" s="163"/>
      <c r="IH49" s="163"/>
      <c r="II49" s="163"/>
      <c r="IJ49" s="163"/>
      <c r="IK49" s="163"/>
      <c r="IL49" s="163"/>
      <c r="IM49" s="163"/>
      <c r="IN49" s="163"/>
      <c r="IO49" s="163"/>
      <c r="IP49" s="163"/>
      <c r="IQ49" s="163"/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</row>
    <row r="50" spans="1:390" ht="21.6" customHeight="1">
      <c r="A50" s="209">
        <v>11</v>
      </c>
      <c r="B50" s="229" t="str">
        <f t="shared" si="6"/>
        <v/>
      </c>
      <c r="C50" s="229" t="str">
        <f t="shared" si="7"/>
        <v/>
      </c>
      <c r="D50" s="229" t="str">
        <f t="shared" si="8"/>
        <v/>
      </c>
      <c r="E50" s="574" t="str">
        <f t="shared" si="9"/>
        <v/>
      </c>
      <c r="F50" s="575"/>
      <c r="G50" s="575"/>
      <c r="H50" s="575"/>
      <c r="I50" s="575"/>
      <c r="J50" s="575"/>
      <c r="K50" s="576"/>
      <c r="L50" s="225">
        <v>14</v>
      </c>
      <c r="M50" s="209"/>
      <c r="N50" s="210"/>
      <c r="O50" s="210"/>
      <c r="P50" s="225"/>
      <c r="Q50" s="224"/>
      <c r="R50" s="210"/>
      <c r="S50" s="210"/>
      <c r="T50" s="210"/>
      <c r="U50" s="225"/>
      <c r="V50" s="173"/>
      <c r="W50" s="235" t="s">
        <v>244</v>
      </c>
      <c r="X50" s="236" t="s">
        <v>244</v>
      </c>
      <c r="Y50" s="173"/>
      <c r="Z50" s="209"/>
      <c r="AA50" s="210">
        <v>37</v>
      </c>
      <c r="AB50" s="222">
        <v>37</v>
      </c>
      <c r="AC50" s="223"/>
      <c r="AD50" s="628"/>
      <c r="AE50" s="224"/>
      <c r="AF50" s="210">
        <v>77</v>
      </c>
      <c r="AG50" s="222">
        <v>77</v>
      </c>
      <c r="AH50" s="210"/>
      <c r="AI50" s="628"/>
      <c r="AJ50" s="210"/>
      <c r="AK50" s="210">
        <v>117</v>
      </c>
      <c r="AL50" s="222">
        <v>117</v>
      </c>
      <c r="AM50" s="225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261"/>
      <c r="BU50" s="164"/>
      <c r="BV50" s="164"/>
      <c r="BW50" s="164"/>
      <c r="BX50" s="164"/>
      <c r="BY50" s="164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63"/>
      <c r="DK50" s="163"/>
      <c r="DL50" s="163"/>
      <c r="DM50" s="163"/>
      <c r="DN50" s="163"/>
      <c r="DO50" s="163"/>
      <c r="DP50" s="163"/>
      <c r="DQ50" s="163"/>
      <c r="DR50" s="163"/>
      <c r="DS50" s="163"/>
      <c r="DT50" s="163"/>
      <c r="DU50" s="163"/>
      <c r="DV50" s="163"/>
      <c r="DW50" s="163"/>
      <c r="DX50" s="163"/>
      <c r="DY50" s="163"/>
      <c r="DZ50" s="163"/>
      <c r="EA50" s="163"/>
      <c r="EB50" s="163"/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  <c r="EV50" s="163"/>
      <c r="EW50" s="163"/>
      <c r="EX50" s="163"/>
      <c r="EY50" s="163"/>
      <c r="EZ50" s="163"/>
      <c r="FA50" s="163"/>
      <c r="FB50" s="163"/>
      <c r="FC50" s="163"/>
      <c r="FD50" s="163"/>
      <c r="FE50" s="163"/>
      <c r="FF50" s="163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  <c r="FQ50" s="163"/>
      <c r="FR50" s="163"/>
      <c r="FS50" s="163"/>
      <c r="FT50" s="163"/>
      <c r="FU50" s="163"/>
      <c r="FV50" s="163"/>
      <c r="FW50" s="163"/>
      <c r="FX50" s="163"/>
      <c r="FY50" s="163"/>
      <c r="FZ50" s="163"/>
      <c r="GA50" s="163"/>
      <c r="GB50" s="163"/>
      <c r="GC50" s="163"/>
      <c r="GD50" s="163"/>
      <c r="GE50" s="163"/>
      <c r="GF50" s="163"/>
      <c r="GG50" s="163"/>
      <c r="GH50" s="163"/>
      <c r="GI50" s="163"/>
      <c r="GJ50" s="163"/>
      <c r="GK50" s="163"/>
      <c r="GL50" s="163"/>
      <c r="GM50" s="163"/>
      <c r="GN50" s="163"/>
      <c r="GO50" s="163"/>
      <c r="GP50" s="163"/>
      <c r="GQ50" s="163"/>
      <c r="GR50" s="163"/>
      <c r="GS50" s="163"/>
      <c r="GT50" s="163"/>
      <c r="GU50" s="163"/>
      <c r="GV50" s="163"/>
      <c r="GW50" s="163"/>
      <c r="GX50" s="163"/>
      <c r="GY50" s="163"/>
      <c r="GZ50" s="163"/>
      <c r="HA50" s="163"/>
      <c r="HB50" s="163"/>
      <c r="HC50" s="163"/>
      <c r="HD50" s="163"/>
      <c r="HE50" s="163"/>
      <c r="HF50" s="163"/>
      <c r="HG50" s="163"/>
      <c r="HH50" s="163"/>
      <c r="HI50" s="163"/>
      <c r="HJ50" s="163"/>
      <c r="HK50" s="163"/>
      <c r="HL50" s="163"/>
      <c r="HM50" s="163"/>
      <c r="HN50" s="163"/>
      <c r="HO50" s="163"/>
      <c r="HP50" s="163"/>
      <c r="HQ50" s="163"/>
      <c r="HR50" s="163"/>
      <c r="HS50" s="163"/>
      <c r="HT50" s="163"/>
      <c r="HU50" s="163"/>
      <c r="HV50" s="163"/>
      <c r="HW50" s="163"/>
      <c r="HX50" s="163"/>
      <c r="HY50" s="163"/>
      <c r="HZ50" s="163"/>
      <c r="IA50" s="163"/>
      <c r="IB50" s="163"/>
      <c r="IC50" s="163"/>
      <c r="ID50" s="163"/>
      <c r="IE50" s="163"/>
      <c r="IF50" s="163"/>
      <c r="IG50" s="163"/>
      <c r="IH50" s="163"/>
      <c r="II50" s="163"/>
      <c r="IJ50" s="163"/>
      <c r="IK50" s="163"/>
      <c r="IL50" s="163"/>
      <c r="IM50" s="163"/>
      <c r="IN50" s="163"/>
      <c r="IO50" s="163"/>
      <c r="IP50" s="163"/>
      <c r="IQ50" s="163"/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</row>
    <row r="51" spans="1:390" ht="21.6" customHeight="1" thickBot="1">
      <c r="A51" s="209">
        <v>12</v>
      </c>
      <c r="B51" s="229" t="str">
        <f t="shared" si="6"/>
        <v/>
      </c>
      <c r="C51" s="229" t="str">
        <f t="shared" si="7"/>
        <v/>
      </c>
      <c r="D51" s="229" t="str">
        <f t="shared" si="8"/>
        <v/>
      </c>
      <c r="E51" s="574" t="str">
        <f t="shared" si="9"/>
        <v/>
      </c>
      <c r="F51" s="575"/>
      <c r="G51" s="575"/>
      <c r="H51" s="575"/>
      <c r="I51" s="575"/>
      <c r="J51" s="575"/>
      <c r="K51" s="576"/>
      <c r="L51" s="225">
        <v>15</v>
      </c>
      <c r="M51" s="209"/>
      <c r="N51" s="210"/>
      <c r="O51" s="210"/>
      <c r="P51" s="225"/>
      <c r="Q51" s="224"/>
      <c r="R51" s="210"/>
      <c r="S51" s="210"/>
      <c r="T51" s="210"/>
      <c r="U51" s="225"/>
      <c r="V51" s="173"/>
      <c r="W51" s="226" t="s">
        <v>245</v>
      </c>
      <c r="X51" s="241" t="s">
        <v>245</v>
      </c>
      <c r="Y51" s="173"/>
      <c r="Z51" s="209"/>
      <c r="AA51" s="210">
        <v>38</v>
      </c>
      <c r="AB51" s="222">
        <v>38</v>
      </c>
      <c r="AC51" s="223"/>
      <c r="AD51" s="628"/>
      <c r="AE51" s="224"/>
      <c r="AF51" s="210">
        <v>78</v>
      </c>
      <c r="AG51" s="222">
        <v>78</v>
      </c>
      <c r="AH51" s="210"/>
      <c r="AI51" s="628"/>
      <c r="AJ51" s="210"/>
      <c r="AK51" s="210">
        <v>118</v>
      </c>
      <c r="AL51" s="222">
        <v>118</v>
      </c>
      <c r="AM51" s="225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261"/>
      <c r="BZ51" s="164"/>
      <c r="CA51" s="164"/>
      <c r="CB51" s="164"/>
      <c r="CC51" s="164"/>
      <c r="CD51" s="164"/>
      <c r="CE51" s="164"/>
      <c r="CF51" s="164"/>
      <c r="CG51" s="163"/>
      <c r="CH51" s="163"/>
      <c r="CI51" s="163"/>
      <c r="CJ51" s="163"/>
      <c r="CK51" s="163"/>
      <c r="CL51" s="163"/>
      <c r="MG51" s="63"/>
      <c r="MH51" s="63"/>
      <c r="MI51" s="63"/>
      <c r="MJ51" s="63"/>
      <c r="MK51" s="63"/>
      <c r="ML51" s="63"/>
      <c r="MM51" s="63"/>
      <c r="MN51" s="63"/>
      <c r="MO51" s="63"/>
      <c r="MP51" s="63"/>
      <c r="MQ51" s="63"/>
      <c r="MR51" s="63"/>
      <c r="MS51" s="63"/>
      <c r="MT51" s="63"/>
      <c r="MU51" s="63"/>
      <c r="MV51" s="63"/>
      <c r="MW51" s="63"/>
      <c r="MX51" s="63"/>
      <c r="MY51" s="63"/>
      <c r="MZ51" s="63"/>
      <c r="NA51" s="63"/>
      <c r="NB51" s="63"/>
      <c r="NC51" s="63"/>
      <c r="ND51" s="63"/>
      <c r="NE51" s="63"/>
      <c r="NF51" s="63"/>
      <c r="NG51" s="63"/>
      <c r="NH51" s="63"/>
      <c r="NI51" s="63"/>
      <c r="NJ51" s="63"/>
      <c r="NK51" s="63"/>
      <c r="NL51" s="63"/>
      <c r="NM51" s="63"/>
      <c r="NN51" s="63"/>
      <c r="NO51" s="63"/>
      <c r="NP51" s="63"/>
      <c r="NQ51" s="63"/>
      <c r="NR51" s="63"/>
    </row>
    <row r="52" spans="1:390" ht="21.6" customHeight="1">
      <c r="A52" s="209">
        <v>13</v>
      </c>
      <c r="B52" s="229" t="str">
        <f t="shared" si="6"/>
        <v/>
      </c>
      <c r="C52" s="229" t="str">
        <f t="shared" si="7"/>
        <v/>
      </c>
      <c r="D52" s="229" t="str">
        <f t="shared" si="8"/>
        <v/>
      </c>
      <c r="E52" s="574" t="str">
        <f t="shared" si="9"/>
        <v/>
      </c>
      <c r="F52" s="575"/>
      <c r="G52" s="575"/>
      <c r="H52" s="575"/>
      <c r="I52" s="575"/>
      <c r="J52" s="575"/>
      <c r="K52" s="576"/>
      <c r="L52" s="225">
        <v>16</v>
      </c>
      <c r="M52" s="209"/>
      <c r="N52" s="210"/>
      <c r="O52" s="210"/>
      <c r="P52" s="225"/>
      <c r="Q52" s="224"/>
      <c r="R52" s="210"/>
      <c r="S52" s="210"/>
      <c r="T52" s="210"/>
      <c r="U52" s="225"/>
      <c r="V52" s="173"/>
      <c r="W52" s="173"/>
      <c r="X52" s="173"/>
      <c r="Y52" s="173"/>
      <c r="Z52" s="209"/>
      <c r="AA52" s="210">
        <v>39</v>
      </c>
      <c r="AB52" s="222">
        <v>39</v>
      </c>
      <c r="AC52" s="223"/>
      <c r="AD52" s="628"/>
      <c r="AE52" s="224"/>
      <c r="AF52" s="210">
        <v>79</v>
      </c>
      <c r="AG52" s="222">
        <v>79</v>
      </c>
      <c r="AH52" s="210"/>
      <c r="AI52" s="628"/>
      <c r="AJ52" s="210"/>
      <c r="AK52" s="210">
        <v>119</v>
      </c>
      <c r="AL52" s="222">
        <v>119</v>
      </c>
      <c r="AM52" s="225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4"/>
      <c r="BQ52" s="164"/>
      <c r="BR52" s="164"/>
      <c r="BS52" s="164"/>
      <c r="BT52" s="261"/>
      <c r="CD52" s="261"/>
      <c r="CE52" s="261"/>
      <c r="CF52" s="261"/>
      <c r="CP52" s="261"/>
      <c r="CQ52" s="261"/>
      <c r="CR52" s="261"/>
      <c r="DB52" s="261"/>
      <c r="DC52" s="261"/>
      <c r="DD52" s="261"/>
      <c r="DN52" s="261"/>
      <c r="DO52" s="261"/>
      <c r="DP52" s="261"/>
      <c r="DZ52" s="261"/>
      <c r="EA52" s="261"/>
      <c r="EB52" s="261"/>
      <c r="EL52" s="261"/>
      <c r="EM52" s="261"/>
      <c r="EN52" s="261"/>
      <c r="EX52" s="261"/>
      <c r="EY52" s="261"/>
      <c r="EZ52" s="261"/>
      <c r="FJ52" s="261"/>
      <c r="FK52" s="261"/>
      <c r="FL52" s="261"/>
      <c r="FV52" s="261"/>
      <c r="FW52" s="261"/>
      <c r="FX52" s="261"/>
      <c r="GH52" s="261"/>
      <c r="GI52" s="261"/>
      <c r="GJ52" s="261"/>
      <c r="GT52" s="261"/>
      <c r="GU52" s="261"/>
      <c r="GV52" s="261"/>
      <c r="HF52" s="261"/>
      <c r="HG52" s="261"/>
      <c r="HH52" s="261"/>
      <c r="HR52" s="261"/>
      <c r="HS52" s="261"/>
      <c r="HT52" s="261"/>
      <c r="ID52" s="261"/>
      <c r="IE52" s="261"/>
      <c r="IF52" s="261"/>
      <c r="IP52" s="261"/>
      <c r="IQ52" s="261"/>
      <c r="IR52" s="261"/>
      <c r="JB52" s="261"/>
      <c r="JC52" s="261"/>
      <c r="JD52" s="261"/>
      <c r="JN52" s="261"/>
      <c r="JO52" s="261"/>
      <c r="JP52" s="261"/>
      <c r="JZ52" s="261"/>
      <c r="KA52" s="261"/>
      <c r="KB52" s="261"/>
      <c r="KL52" s="261"/>
      <c r="KM52" s="261"/>
      <c r="KN52" s="261"/>
      <c r="KX52" s="261"/>
      <c r="KY52" s="261"/>
      <c r="KZ52" s="261"/>
      <c r="LJ52" s="261"/>
      <c r="LK52" s="261"/>
      <c r="LL52" s="261"/>
      <c r="LV52" s="261"/>
      <c r="LW52" s="261"/>
      <c r="LX52" s="261"/>
      <c r="MG52" s="63"/>
      <c r="MH52" s="63"/>
      <c r="MI52" s="63"/>
      <c r="MJ52" s="63"/>
      <c r="MK52" s="63"/>
      <c r="ML52" s="63"/>
      <c r="MM52" s="63"/>
      <c r="MN52" s="63"/>
      <c r="MO52" s="63"/>
      <c r="MP52" s="63"/>
      <c r="MQ52" s="63"/>
      <c r="MR52" s="63"/>
      <c r="MS52" s="63"/>
      <c r="MT52" s="63"/>
      <c r="MU52" s="63"/>
      <c r="MV52" s="63"/>
      <c r="MW52" s="63"/>
      <c r="MX52" s="63"/>
      <c r="MY52" s="63"/>
      <c r="MZ52" s="63"/>
      <c r="NA52" s="63"/>
      <c r="NB52" s="63"/>
      <c r="NC52" s="63"/>
      <c r="ND52" s="63"/>
      <c r="NE52" s="63"/>
      <c r="NF52" s="63"/>
      <c r="NG52" s="63"/>
      <c r="NH52" s="63"/>
      <c r="NI52" s="63"/>
      <c r="NJ52" s="63"/>
      <c r="NK52" s="63"/>
      <c r="NL52" s="63"/>
      <c r="NM52" s="63"/>
      <c r="NN52" s="63"/>
      <c r="NO52" s="63"/>
      <c r="NP52" s="63"/>
      <c r="NQ52" s="63"/>
      <c r="NR52" s="63"/>
    </row>
    <row r="53" spans="1:390" ht="21.6" customHeight="1" thickBot="1">
      <c r="A53" s="209">
        <v>14</v>
      </c>
      <c r="B53" s="229" t="str">
        <f t="shared" si="6"/>
        <v/>
      </c>
      <c r="C53" s="229" t="str">
        <f t="shared" si="7"/>
        <v/>
      </c>
      <c r="D53" s="229" t="str">
        <f t="shared" si="8"/>
        <v/>
      </c>
      <c r="E53" s="574" t="str">
        <f t="shared" si="9"/>
        <v/>
      </c>
      <c r="F53" s="575"/>
      <c r="G53" s="575"/>
      <c r="H53" s="575"/>
      <c r="I53" s="575"/>
      <c r="J53" s="575"/>
      <c r="K53" s="576"/>
      <c r="L53" s="225">
        <v>17</v>
      </c>
      <c r="M53" s="209"/>
      <c r="N53" s="210"/>
      <c r="O53" s="210"/>
      <c r="P53" s="225"/>
      <c r="Q53" s="224"/>
      <c r="R53" s="210"/>
      <c r="S53" s="210"/>
      <c r="T53" s="210"/>
      <c r="U53" s="225"/>
      <c r="V53" s="173"/>
      <c r="W53" s="173"/>
      <c r="X53" s="173"/>
      <c r="Y53" s="173"/>
      <c r="Z53" s="213"/>
      <c r="AA53" s="214">
        <v>40</v>
      </c>
      <c r="AB53" s="262">
        <v>40</v>
      </c>
      <c r="AC53" s="263"/>
      <c r="AD53" s="629"/>
      <c r="AE53" s="264"/>
      <c r="AF53" s="214">
        <v>80</v>
      </c>
      <c r="AG53" s="262">
        <v>80</v>
      </c>
      <c r="AH53" s="214"/>
      <c r="AI53" s="629"/>
      <c r="AJ53" s="214"/>
      <c r="AK53" s="214">
        <v>120</v>
      </c>
      <c r="AL53" s="262">
        <v>120</v>
      </c>
      <c r="AM53" s="215"/>
      <c r="AV53" s="163"/>
      <c r="AW53" s="261"/>
      <c r="AX53" s="261"/>
      <c r="BG53" s="261"/>
      <c r="BH53" s="261"/>
      <c r="BI53" s="261"/>
      <c r="BR53" s="261"/>
      <c r="BS53" s="261"/>
      <c r="BT53" s="261"/>
      <c r="CD53" s="261"/>
      <c r="CE53" s="261"/>
      <c r="CF53" s="261"/>
      <c r="CP53" s="261"/>
      <c r="CQ53" s="261"/>
      <c r="CR53" s="261"/>
      <c r="DB53" s="261"/>
      <c r="DC53" s="261"/>
      <c r="DD53" s="261"/>
      <c r="DN53" s="261"/>
      <c r="DO53" s="261"/>
      <c r="DP53" s="261"/>
      <c r="DZ53" s="261"/>
      <c r="EA53" s="261"/>
      <c r="EB53" s="261"/>
      <c r="EL53" s="261"/>
      <c r="EM53" s="261"/>
      <c r="EN53" s="261"/>
      <c r="EX53" s="261"/>
      <c r="EY53" s="261"/>
      <c r="EZ53" s="261"/>
      <c r="FJ53" s="261"/>
      <c r="FK53" s="261"/>
      <c r="FL53" s="261"/>
      <c r="FV53" s="261"/>
      <c r="FW53" s="261"/>
      <c r="FX53" s="261"/>
      <c r="GH53" s="261"/>
      <c r="GI53" s="261"/>
      <c r="GJ53" s="261"/>
      <c r="GT53" s="261"/>
      <c r="GU53" s="261"/>
      <c r="GV53" s="261"/>
      <c r="HF53" s="261"/>
      <c r="HG53" s="261"/>
      <c r="HH53" s="261"/>
      <c r="HR53" s="261"/>
      <c r="HS53" s="261"/>
      <c r="HT53" s="261"/>
      <c r="ID53" s="261"/>
      <c r="IE53" s="261"/>
      <c r="IF53" s="261"/>
      <c r="IP53" s="261"/>
      <c r="IQ53" s="261"/>
      <c r="IR53" s="261"/>
      <c r="JB53" s="261"/>
      <c r="JC53" s="261"/>
      <c r="JD53" s="261"/>
      <c r="JN53" s="261"/>
      <c r="JO53" s="261"/>
      <c r="JP53" s="261"/>
      <c r="JZ53" s="261"/>
      <c r="KA53" s="261"/>
      <c r="KB53" s="261"/>
      <c r="KL53" s="261"/>
      <c r="KM53" s="261"/>
      <c r="KN53" s="261"/>
      <c r="KX53" s="261"/>
      <c r="KY53" s="261"/>
      <c r="KZ53" s="261"/>
      <c r="LJ53" s="261"/>
      <c r="LK53" s="261"/>
      <c r="LL53" s="261"/>
      <c r="LV53" s="261"/>
      <c r="LW53" s="261"/>
      <c r="LX53" s="261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</row>
    <row r="54" spans="1:390" ht="21.6" customHeight="1" thickBot="1">
      <c r="A54" s="237">
        <v>15</v>
      </c>
      <c r="B54" s="229" t="str">
        <f t="shared" si="6"/>
        <v/>
      </c>
      <c r="C54" s="229" t="str">
        <f t="shared" si="7"/>
        <v/>
      </c>
      <c r="D54" s="229" t="str">
        <f t="shared" si="8"/>
        <v/>
      </c>
      <c r="E54" s="574" t="str">
        <f t="shared" si="9"/>
        <v/>
      </c>
      <c r="F54" s="575"/>
      <c r="G54" s="575"/>
      <c r="H54" s="575"/>
      <c r="I54" s="575"/>
      <c r="J54" s="575"/>
      <c r="K54" s="576"/>
      <c r="L54" s="239">
        <v>18</v>
      </c>
      <c r="M54" s="237"/>
      <c r="N54" s="238"/>
      <c r="O54" s="238"/>
      <c r="P54" s="239"/>
      <c r="Q54" s="213"/>
      <c r="R54" s="214"/>
      <c r="S54" s="214"/>
      <c r="T54" s="214"/>
      <c r="U54" s="215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V54" s="163"/>
      <c r="AW54" s="261"/>
      <c r="AX54" s="261"/>
      <c r="BG54" s="261"/>
      <c r="BH54" s="261"/>
      <c r="BI54" s="261"/>
      <c r="BR54" s="261"/>
      <c r="BS54" s="261"/>
      <c r="BT54" s="261"/>
      <c r="CD54" s="261"/>
      <c r="CE54" s="261"/>
      <c r="CF54" s="261"/>
      <c r="CP54" s="261"/>
      <c r="CQ54" s="261"/>
      <c r="CR54" s="261"/>
      <c r="DB54" s="261"/>
      <c r="DC54" s="261"/>
      <c r="DD54" s="261"/>
      <c r="DN54" s="261"/>
      <c r="DO54" s="261"/>
      <c r="DP54" s="261"/>
      <c r="DZ54" s="261"/>
      <c r="EA54" s="261"/>
      <c r="EB54" s="261"/>
      <c r="EL54" s="261"/>
      <c r="EM54" s="261"/>
      <c r="EN54" s="261"/>
      <c r="EX54" s="261"/>
      <c r="EY54" s="261"/>
      <c r="EZ54" s="261"/>
      <c r="FJ54" s="261"/>
      <c r="FK54" s="261"/>
      <c r="FL54" s="261"/>
      <c r="FV54" s="261"/>
      <c r="FW54" s="261"/>
      <c r="FX54" s="261"/>
      <c r="GH54" s="261"/>
      <c r="GI54" s="261"/>
      <c r="GJ54" s="261"/>
      <c r="GT54" s="261"/>
      <c r="GU54" s="261"/>
      <c r="GV54" s="261"/>
      <c r="HF54" s="261"/>
      <c r="HG54" s="261"/>
      <c r="HH54" s="261"/>
      <c r="HR54" s="261"/>
      <c r="HS54" s="261"/>
      <c r="HT54" s="261"/>
      <c r="ID54" s="261"/>
      <c r="IE54" s="261"/>
      <c r="IF54" s="261"/>
      <c r="IP54" s="261"/>
      <c r="IQ54" s="261"/>
      <c r="IR54" s="261"/>
      <c r="JB54" s="261"/>
      <c r="JC54" s="261"/>
      <c r="JD54" s="261"/>
      <c r="JN54" s="261"/>
      <c r="JO54" s="261"/>
      <c r="JP54" s="261"/>
      <c r="JZ54" s="261"/>
      <c r="KA54" s="261"/>
      <c r="KB54" s="261"/>
      <c r="KL54" s="261"/>
      <c r="KM54" s="261"/>
      <c r="KN54" s="261"/>
      <c r="KX54" s="261"/>
      <c r="KY54" s="261"/>
      <c r="KZ54" s="261"/>
      <c r="LJ54" s="261"/>
      <c r="LK54" s="261"/>
      <c r="LL54" s="261"/>
      <c r="LV54" s="261"/>
      <c r="LW54" s="261"/>
      <c r="LX54" s="261"/>
      <c r="MG54" s="63"/>
      <c r="MH54" s="63"/>
      <c r="MI54" s="63"/>
      <c r="MJ54" s="63"/>
      <c r="MK54" s="63"/>
      <c r="ML54" s="63"/>
      <c r="MM54" s="63"/>
      <c r="MN54" s="63"/>
      <c r="MO54" s="63"/>
      <c r="MP54" s="63"/>
      <c r="MQ54" s="63"/>
      <c r="MR54" s="63"/>
      <c r="MS54" s="63"/>
      <c r="MT54" s="63"/>
      <c r="MU54" s="63"/>
      <c r="MV54" s="63"/>
      <c r="MW54" s="63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3"/>
      <c r="NI54" s="63"/>
      <c r="NJ54" s="63"/>
      <c r="NK54" s="63"/>
      <c r="NL54" s="63"/>
      <c r="NM54" s="63"/>
      <c r="NN54" s="63"/>
      <c r="NO54" s="63"/>
      <c r="NP54" s="63"/>
      <c r="NQ54" s="63"/>
      <c r="NR54" s="63"/>
    </row>
    <row r="55" spans="1:390" ht="21.6" customHeight="1" thickBot="1">
      <c r="A55" s="577" t="s">
        <v>274</v>
      </c>
      <c r="B55" s="578"/>
      <c r="C55" s="578"/>
      <c r="D55" s="578"/>
      <c r="E55" s="245" t="str">
        <f>IF($H55=AT41,LEFT(RIGHT(AT43,3)),IF($H55=AU41,LEFT(RIGHT(AU43,3)),IF($H55=AV41,LEFT(RIGHT(AV43,3)),IF($H55=AW41,LEFT(RIGHT(AW43,3)),IF($H55=AX41,LEFT(RIGHT(AX43,3)),IF($H55=AY41,LEFT(RIGHT(AY43,3)),IF($H55=AZ41,LEFT(RIGHT(AZ43,3)),IF($H55=BA41,LEFT(RIGHT(BA43,3)),IF($H55=BB41,LEFT(RIGHT(BB43,3)),IF($H55=BC41,LEFT(RIGHT(BC43,3)),IF($H55=BD41,LEFT(RIGHT(BD43,3)),IF($H55=BE41,LEFT(RIGHT(BE43,3)),IF($H55=BF41,LEFT(RIGHT(BF43,3)),IF($H55=BG41,LEFT(RIGHT(BG43,3)),IF($H55=BH41,LEFT(RIGHT(BH43,3)),IF($H55=BI41,LEFT(RIGHT(BI43,3)),IF($H55=BJ41,LEFT(RIGHT(BJ43,3)),IF($H55=BK41,LEFT(RIGHT(BK43,3)),IF($H55=BL41,LEFT(RIGHT(BL43,3)),IF($H55=BM41,LEFT(RIGHT(BM43,3)),IF($H55=BN41,LEFT(RIGHT(BN43,3)),IF($H55=BO41,LEFT(RIGHT(BO43,3)),IF($H55=BP41,LEFT(RIGHT(BP43,3)),IF($H55=BQ41,LEFT(RIGHT(BQ43,3))))))))))))))))))))))))))</f>
        <v/>
      </c>
      <c r="F55" s="245" t="str">
        <f>IF($H55=AT41,LEFT(RIGHT(AT43,2)),IF($H55=AU41,LEFT(RIGHT(AU43,2)),IF($H55=AV41,LEFT(RIGHT(AV43,2)),IF($H55=AW41,LEFT(RIGHT(AW43,2)),IF($H55=AX41,LEFT(RIGHT(AX43,2)),IF($H55=AY41,LEFT(RIGHT(AY43,2)),IF($H55=AZ41,LEFT(RIGHT(AZ43,2)),IF($H55=BA41,LEFT(RIGHT(BA43,2)),IF($H55=BB41,LEFT(RIGHT(BB43,2)),IF($H55=BC41,LEFT(RIGHT(BC43,2)),IF($H55=BD41,LEFT(RIGHT(BD43,2)),IF($H55=BE41,LEFT(RIGHT(BE43,2)),IF($H55=BF41,LEFT(RIGHT(BF43,2)),IF($H55=BG41,LEFT(RIGHT(BG43,2)),IF($H55=BH41,LEFT(RIGHT(BH43,2)),IF($H55=BI41,LEFT(RIGHT(BI43,2)),IF($H55=BJ41,LEFT(RIGHT(BJ43,2)),IF($H55=BK41,LEFT(RIGHT(BK43,2)),IF($H55=BL41,LEFT(RIGHT(BL43,2)),IF($H55=BM41,LEFT(RIGHT(BM43,2)),IF($H55=BN41,LEFT(RIGHT(BN43,2)),IF($H55=BO41,LEFT(RIGHT(BO43,2)),IF($H55=BP41,LEFT(RIGHT(BP43,2)),IF($H55=BQ41,LEFT(RIGHT(BQ43,2))))))))))))))))))))))))))</f>
        <v/>
      </c>
      <c r="G55" s="245" t="str">
        <f>IF($H55=AT41,LEFT(RIGHT(AT43,1)),IF($H55=AU41,LEFT(RIGHT(AU43,1)),IF($H55=AV41,LEFT(RIGHT(AV43,1)),IF($H55=AW41,LEFT(RIGHT(AW43,1)),IF($H55=AX41,LEFT(RIGHT(AX43,1)),IF($H55=AY41,LEFT(RIGHT(AY43,1)),IF($H55=AZ41,LEFT(RIGHT(AZ43,1)),IF($H55=BA41,LEFT(RIGHT(BA43,1)),IF($H55=BB41,LEFT(RIGHT(BB43,1)),IF($H55=BC41,LEFT(RIGHT(BC43,1)),IF($H55=BD41,LEFT(RIGHT(BD43,1)),IF($H55=BE41,LEFT(RIGHT(BE43,1)),IF($H55=BF41,LEFT(RIGHT(BF43,1)),IF($H55=BG41,LEFT(RIGHT(BG43,1)),IF($H55=BH41,LEFT(RIGHT(BH43,1)),IF($H55=BI41,LEFT(RIGHT(BI43,1)),IF($H55=BJ41,LEFT(RIGHT(BJ43,1)),IF($H55=BK41,LEFT(RIGHT(BK43,1)),IF($H55=BL41,LEFT(RIGHT(BL43,1)),IF($H55=BM41,LEFT(RIGHT(BM43,1)),IF($H55=BN41,LEFT(RIGHT(BN43,1)),IF($H55=BO41,LEFT(RIGHT(BO43,1)),IF($H55=BP41,LEFT(RIGHT(BP43,1)),IF($H55=BQ41,LEFT(RIGHT(BQ43,1))))))))))))))))))))))))))</f>
        <v/>
      </c>
      <c r="H55" s="579" t="str">
        <f>IF($S$7=$AT$10,AT41,IF($S$7=$AU$10,AU41,IF($S$7=$AV$10,AV41,IF($S$7=$AW$10,AW41,IF($S$7=$AX$10,AX41,IF($S$7=$AY$10,AY41,IF($S$7=$AZ$10,AZ41,IF($S$7=$BA$10,BA41,IF($S$7=$BB$10,BB41,IF($S$7=$BC$10,BC41,IF($S$7=$BD$10,BD41,IF($S$7=$BE$10,BE41,IF($S$7=$BF$10,BF41,IF($S$7=$BG$10,BG41,IF($S$7=$BH$10,BH41,IF($S$7=$BI$10,BI41,IF($S$7=$BJ$10,BJ41,IF($S$7=$BK$10,BK41,IF($S$7=$BL$10,BL41,IF($S$7=$BM$10,BM41,IF($S$7=$BN$10,BN41,IF($S$7=$BO$10,BO41,IF($S$7=$BP$10,BP41,IF($S$7=$BQ$10,BQ41,""))))))))))))))))))))))))</f>
        <v/>
      </c>
      <c r="I55" s="578" t="e">
        <f>IF($B$7=#REF!,BA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5" s="578" t="e">
        <f>IF($B$7=#REF!,BA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5" s="578" t="e">
        <f>IF($B$7=#REF!,BB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5" s="578" t="e">
        <f>IF($B$7=#REF!,BB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5" s="578" t="e">
        <f>IF($B$7=#REF!,BC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5" s="578" t="e">
        <f>IF($B$7=#REF!,BC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5" s="265"/>
      <c r="P55" s="266"/>
      <c r="Q55" s="216"/>
      <c r="R55" s="217"/>
      <c r="S55" s="217"/>
      <c r="T55" s="217"/>
      <c r="U55" s="221"/>
      <c r="V55" s="173"/>
      <c r="W55" s="173"/>
      <c r="X55" s="173"/>
      <c r="Y55" s="173"/>
      <c r="Z55" s="562" t="s">
        <v>308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4"/>
      <c r="AP55" s="267"/>
      <c r="AQ55" s="267"/>
      <c r="AV55" s="163"/>
      <c r="AW55" s="261"/>
      <c r="AX55" s="261"/>
      <c r="BG55" s="261"/>
      <c r="BH55" s="261"/>
      <c r="BI55" s="261"/>
      <c r="BR55" s="261"/>
      <c r="BS55" s="261"/>
      <c r="BT55" s="261"/>
      <c r="CD55" s="261"/>
      <c r="CE55" s="261"/>
      <c r="CF55" s="261"/>
      <c r="CP55" s="261"/>
      <c r="CQ55" s="261"/>
      <c r="CR55" s="261"/>
      <c r="DB55" s="261"/>
      <c r="DC55" s="261"/>
      <c r="DD55" s="261"/>
      <c r="DN55" s="261"/>
      <c r="DO55" s="261"/>
      <c r="DP55" s="261"/>
      <c r="DZ55" s="261"/>
      <c r="EA55" s="261"/>
      <c r="EB55" s="261"/>
      <c r="EL55" s="261"/>
      <c r="EM55" s="261"/>
      <c r="EN55" s="261"/>
      <c r="EX55" s="261"/>
      <c r="EY55" s="261"/>
      <c r="EZ55" s="261"/>
      <c r="FJ55" s="261"/>
      <c r="FK55" s="261"/>
      <c r="FL55" s="261"/>
      <c r="FV55" s="261"/>
      <c r="FW55" s="261"/>
      <c r="FX55" s="261"/>
      <c r="GH55" s="261"/>
      <c r="GI55" s="261"/>
      <c r="GJ55" s="261"/>
      <c r="GT55" s="261"/>
      <c r="GU55" s="261"/>
      <c r="GV55" s="261"/>
      <c r="HF55" s="261"/>
      <c r="HG55" s="261"/>
      <c r="HH55" s="261"/>
      <c r="HR55" s="261"/>
      <c r="HS55" s="261"/>
      <c r="HT55" s="261"/>
      <c r="ID55" s="261"/>
      <c r="IE55" s="261"/>
      <c r="IF55" s="261"/>
      <c r="IP55" s="261"/>
      <c r="IQ55" s="261"/>
      <c r="IR55" s="261"/>
      <c r="JB55" s="261"/>
      <c r="JC55" s="261"/>
      <c r="JD55" s="261"/>
      <c r="JN55" s="261"/>
      <c r="JO55" s="261"/>
      <c r="JP55" s="261"/>
      <c r="JZ55" s="261"/>
      <c r="KA55" s="261"/>
      <c r="KB55" s="261"/>
      <c r="KL55" s="261"/>
      <c r="KM55" s="261"/>
      <c r="KN55" s="261"/>
      <c r="KX55" s="261"/>
      <c r="KY55" s="261"/>
      <c r="KZ55" s="261"/>
      <c r="LJ55" s="261"/>
      <c r="LK55" s="261"/>
      <c r="LL55" s="261"/>
      <c r="LV55" s="261"/>
      <c r="LW55" s="261"/>
      <c r="LX55" s="261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</row>
    <row r="56" spans="1:390" ht="21.6" customHeight="1" thickBot="1">
      <c r="A56" s="565" t="s">
        <v>277</v>
      </c>
      <c r="B56" s="566"/>
      <c r="C56" s="566"/>
      <c r="D56" s="566"/>
      <c r="E56" s="268" t="str">
        <f>IF($H56=AT42,LEFT(RIGHT(AT44,3)),IF($H56=AU42,LEFT(RIGHT(AU44,3)),IF($H56=AV42,LEFT(RIGHT(AV44,3)),IF($H56=AW42,LEFT(RIGHT(AW44,3)),IF($H56=AX42,LEFT(RIGHT(AX44,3)),IF($H56=AY42,LEFT(RIGHT(AY44,3)),IF($H56=AZ42,LEFT(RIGHT(AZ44,3)),IF($H56=BA42,LEFT(RIGHT(BA44,3)),IF($H56=BB42,LEFT(RIGHT(BB44,3)),IF($H56=BC42,LEFT(RIGHT(BC44,3)),IF($H56=BD42,LEFT(RIGHT(BD44,3)),IF($H56=BE42,LEFT(RIGHT(BE44,3)),IF($H56=BF42,LEFT(RIGHT(BF44,3)),IF($H56=BG42,LEFT(RIGHT(BG44,3)),IF($H56=BH42,LEFT(RIGHT(BH44,3)),IF($H56=BI42,LEFT(RIGHT(BI44,3)),IF($H56=BJ42,LEFT(RIGHT(BJ44,3)),IF($H56=BK42,LEFT(RIGHT(BK44,3)),IF($H56=BL42,LEFT(RIGHT(BL44,3)),IF($H56=BM42,LEFT(RIGHT(BM44,3)),IF($H56=BN42,LEFT(RIGHT(BN44,3)),IF($H56=BO42,LEFT(RIGHT(BO44,3)),IF($H56=BP42,LEFT(RIGHT(BP44,3)),IF($H56=BQ42,LEFT(RIGHT(BQ44,3))))))))))))))))))))))))))</f>
        <v/>
      </c>
      <c r="F56" s="268" t="str">
        <f>IF($H56=AT42,LEFT(RIGHT(AT44,2)),IF($H56=AU42,LEFT(RIGHT(AU44,2)),IF($H56=AV42,LEFT(RIGHT(AV44,2)),IF($H56=AW42,LEFT(RIGHT(AW44,2)),IF($H56=AX42,LEFT(RIGHT(AX44,2)),IF($H56=AY42,LEFT(RIGHT(AY44,2)),IF($H56=AZ42,LEFT(RIGHT(AZ44,2)),IF($H56=BA42,LEFT(RIGHT(BA44,2)),IF($H56=BB42,LEFT(RIGHT(BB44,2)),IF($H56=BC42,LEFT(RIGHT(BC44,2)),IF($H56=BD42,LEFT(RIGHT(BD44,2)),IF($H56=BE42,LEFT(RIGHT(BE44,2)),IF($H56=BF42,LEFT(RIGHT(BF44,2)),IF($H56=BG42,LEFT(RIGHT(BG44,2)),IF($H56=BH42,LEFT(RIGHT(BH44,2)),IF($H56=BI42,LEFT(RIGHT(BI44,2)),IF($H56=BJ42,LEFT(RIGHT(BJ44,2)),IF($H56=BK42,LEFT(RIGHT(BK44,2)),IF($H56=BL42,LEFT(RIGHT(BL44,2)),IF($H56=BM42,LEFT(RIGHT(BM44,2)),IF($H56=BN42,LEFT(RIGHT(BN44,2)),IF($H56=BO42,LEFT(RIGHT(BO44,2)),IF($H56=BP42,LEFT(RIGHT(BP44,2)),IF($H56=BQ42,LEFT(RIGHT(BQ44,2))))))))))))))))))))))))))</f>
        <v/>
      </c>
      <c r="G56" s="269" t="str">
        <f>IF($H56=AT42,LEFT(RIGHT(AT44,1)),IF($H56=AU42,LEFT(RIGHT(AU44,1)),IF($H56=AV42,LEFT(RIGHT(AV44,1)),IF($H56=AW42,LEFT(RIGHT(AW44,1)),IF($H56=AX42,LEFT(RIGHT(AX44,1)),IF($H56=AY42,LEFT(RIGHT(AY44,1)),IF($H56=AZ42,LEFT(RIGHT(AZ44,1)),IF($H56=BA42,LEFT(RIGHT(BA44,1)),IF($H56=BB42,LEFT(RIGHT(BB44,1)),IF($H56=BC42,LEFT(RIGHT(BC44,1)),IF($H56=BD42,LEFT(RIGHT(BD44,1)),IF($H56=BE42,LEFT(RIGHT(BE44,1)),IF($H56=BF42,LEFT(RIGHT(BF44,1)),IF($H56=BG42,LEFT(RIGHT(BG44,1)),IF($H56=BH42,LEFT(RIGHT(BH44,1)),IF($H56=BI42,LEFT(RIGHT(BI44,1)),IF($H56=BJ42,LEFT(RIGHT(BJ44,1)),IF($H56=BK42,LEFT(RIGHT(BK44,1)),IF($H56=BL42,LEFT(RIGHT(BL44,1)),IF($H56=BM42,LEFT(RIGHT(BM44,1)),IF($H56=BN42,LEFT(RIGHT(BN44,1)),IF($H56=BO42,LEFT(RIGHT(BO44,1)),IF($H56=BP42,LEFT(RIGHT(BP44,1)),IF($H56=BQ42,LEFT(RIGHT(BQ44,1))))))))))))))))))))))))))</f>
        <v/>
      </c>
      <c r="H56" s="567" t="str">
        <f>IF($S$7=$AT$10,AT42,IF($S$7=$AU$10,AU42,IF($S$7=$AV$10,AV42,IF($S$7=$AW$10,AW42,IF($S$7=$AX$10,AX42,IF($S$7=$AY$10,AY42,IF($S$7=$AZ$10,AZ42,IF($S$7=$BA$10,BA42,IF($S$7=$BB$10,BB42,IF($S$7=$BC$10,BC42,IF($S$7=$BD$10,BD42,IF($S$7=$BE$10,BE42,IF($S$7=$BF$10,BF42,IF($S$7=$BG$10,BG42,IF($S$7=$BH$10,BH42,IF($S$7=$BI$10,BI42,IF($S$7=$BJ$10,BJ42,IF($S$7=$BK$10,BK42,IF($S$7=$BL$10,BL42,IF($S$7=$BM$10,BM42,IF($S$7=$BN$10,BN42,IF($S$7=$BO$10,BO42,IF($S$7=$BP$10,BP42,IF($S$7=$BQ$10,BQ42,""))))))))))))))))))))))))</f>
        <v/>
      </c>
      <c r="I56" s="568" t="e">
        <f>IF($B$7=#REF!,BA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6" s="568" t="e">
        <f>IF($B$7=#REF!,BA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6" s="568" t="e">
        <f>IF($B$7=#REF!,BB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6" s="568" t="e">
        <f>IF($B$7=#REF!,BB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6" s="568" t="e">
        <f>IF($B$7=#REF!,BC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6" s="568" t="e">
        <f>IF($B$7=#REF!,BC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6" s="270"/>
      <c r="P56" s="271"/>
      <c r="Q56" s="249"/>
      <c r="R56" s="250"/>
      <c r="S56" s="250"/>
      <c r="T56" s="250"/>
      <c r="U56" s="251"/>
      <c r="V56" s="173"/>
      <c r="W56" s="173"/>
      <c r="X56" s="173"/>
      <c r="Y56" s="173"/>
      <c r="Z56" s="569" t="s">
        <v>309</v>
      </c>
      <c r="AA56" s="570"/>
      <c r="AB56" s="570"/>
      <c r="AC56" s="570"/>
      <c r="AD56" s="571"/>
      <c r="AE56" s="572"/>
      <c r="AF56" s="572"/>
      <c r="AG56" s="572"/>
      <c r="AH56" s="572"/>
      <c r="AI56" s="572"/>
      <c r="AJ56" s="572"/>
      <c r="AK56" s="572"/>
      <c r="AL56" s="572"/>
      <c r="AM56" s="573"/>
      <c r="AP56" s="267"/>
      <c r="AQ56" s="267"/>
      <c r="AV56" s="163"/>
      <c r="AW56" s="261"/>
      <c r="AX56" s="261"/>
      <c r="BG56" s="261"/>
      <c r="BH56" s="261"/>
      <c r="BI56" s="261"/>
      <c r="BR56" s="261"/>
      <c r="BS56" s="261"/>
      <c r="BT56" s="261"/>
      <c r="CD56" s="261"/>
      <c r="CE56" s="261"/>
      <c r="CF56" s="261"/>
      <c r="CP56" s="261"/>
      <c r="CQ56" s="261"/>
      <c r="CR56" s="261"/>
      <c r="DB56" s="261"/>
      <c r="DC56" s="261"/>
      <c r="DD56" s="261"/>
      <c r="DN56" s="261"/>
      <c r="DO56" s="261"/>
      <c r="DP56" s="261"/>
      <c r="DZ56" s="261"/>
      <c r="EA56" s="261"/>
      <c r="EB56" s="261"/>
      <c r="EL56" s="261"/>
      <c r="EM56" s="261"/>
      <c r="EN56" s="261"/>
      <c r="EX56" s="261"/>
      <c r="EY56" s="261"/>
      <c r="EZ56" s="261"/>
      <c r="FJ56" s="261"/>
      <c r="FK56" s="261"/>
      <c r="FL56" s="261"/>
      <c r="FV56" s="261"/>
      <c r="FW56" s="261"/>
      <c r="FX56" s="261"/>
      <c r="GH56" s="261"/>
      <c r="GI56" s="261"/>
      <c r="GJ56" s="261"/>
      <c r="GT56" s="261"/>
      <c r="GU56" s="261"/>
      <c r="GV56" s="261"/>
      <c r="HF56" s="261"/>
      <c r="HG56" s="261"/>
      <c r="HH56" s="261"/>
      <c r="HR56" s="261"/>
      <c r="HS56" s="261"/>
      <c r="HT56" s="261"/>
      <c r="ID56" s="261"/>
      <c r="IE56" s="261"/>
      <c r="IF56" s="261"/>
      <c r="IP56" s="261"/>
      <c r="IQ56" s="261"/>
      <c r="IR56" s="261"/>
      <c r="JB56" s="261"/>
      <c r="JC56" s="261"/>
      <c r="JD56" s="261"/>
      <c r="JN56" s="261"/>
      <c r="JO56" s="261"/>
      <c r="JP56" s="261"/>
      <c r="JZ56" s="261"/>
      <c r="KA56" s="261"/>
      <c r="KB56" s="261"/>
      <c r="KL56" s="261"/>
      <c r="KM56" s="261"/>
      <c r="KN56" s="261"/>
      <c r="KX56" s="261"/>
      <c r="KY56" s="261"/>
      <c r="KZ56" s="261"/>
      <c r="LJ56" s="261"/>
      <c r="LK56" s="261"/>
      <c r="LL56" s="261"/>
      <c r="LV56" s="261"/>
      <c r="LW56" s="261"/>
      <c r="LX56" s="261"/>
      <c r="MG56" s="63"/>
      <c r="MH56" s="63"/>
      <c r="MI56" s="63"/>
      <c r="MJ56" s="63"/>
      <c r="MK56" s="63"/>
      <c r="ML56" s="63"/>
      <c r="MM56" s="63"/>
      <c r="MN56" s="63"/>
      <c r="MO56" s="63"/>
      <c r="MP56" s="63"/>
      <c r="MQ56" s="63"/>
      <c r="MR56" s="63"/>
      <c r="MS56" s="63"/>
      <c r="MT56" s="63"/>
      <c r="MU56" s="63"/>
      <c r="MV56" s="63"/>
      <c r="MW56" s="63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3"/>
      <c r="NI56" s="63"/>
      <c r="NJ56" s="63"/>
      <c r="NK56" s="63"/>
      <c r="NL56" s="63"/>
      <c r="NM56" s="63"/>
      <c r="NN56" s="63"/>
      <c r="NO56" s="63"/>
      <c r="NP56" s="63"/>
      <c r="NQ56" s="63"/>
      <c r="NR56" s="63"/>
    </row>
    <row r="57" spans="1:390" ht="18.75">
      <c r="AP57" s="267"/>
      <c r="AQ57" s="267"/>
      <c r="AU57" s="321" t="s">
        <v>345</v>
      </c>
      <c r="AV57" s="163"/>
      <c r="AW57" s="261"/>
      <c r="AX57" s="261"/>
      <c r="BG57" s="261"/>
      <c r="BH57" s="261"/>
      <c r="BI57" s="261"/>
      <c r="BR57" s="261"/>
      <c r="BS57" s="261"/>
      <c r="BT57" s="261"/>
      <c r="CD57" s="261"/>
      <c r="CE57" s="261"/>
      <c r="CF57" s="261"/>
      <c r="CP57" s="261"/>
      <c r="CQ57" s="261"/>
      <c r="CR57" s="261"/>
      <c r="DB57" s="261"/>
      <c r="DC57" s="261"/>
      <c r="DD57" s="261"/>
      <c r="DN57" s="261"/>
      <c r="DO57" s="261"/>
      <c r="DP57" s="261"/>
      <c r="DZ57" s="261"/>
      <c r="EA57" s="261"/>
      <c r="EB57" s="261"/>
      <c r="EL57" s="261"/>
      <c r="EM57" s="261"/>
      <c r="EN57" s="261"/>
      <c r="EX57" s="261"/>
      <c r="EY57" s="261"/>
      <c r="EZ57" s="261"/>
      <c r="FJ57" s="261"/>
      <c r="FK57" s="261"/>
      <c r="FL57" s="261"/>
      <c r="FV57" s="261"/>
      <c r="FW57" s="261"/>
      <c r="FX57" s="261"/>
      <c r="GH57" s="261"/>
      <c r="GI57" s="261"/>
      <c r="GJ57" s="261"/>
      <c r="GT57" s="261"/>
      <c r="GU57" s="261"/>
      <c r="GV57" s="261"/>
      <c r="HF57" s="261"/>
      <c r="HG57" s="261"/>
      <c r="HH57" s="261"/>
      <c r="HR57" s="261"/>
      <c r="HS57" s="261"/>
      <c r="HT57" s="261"/>
      <c r="ID57" s="261"/>
      <c r="IE57" s="261"/>
      <c r="IF57" s="261"/>
      <c r="IP57" s="261"/>
      <c r="IQ57" s="261"/>
      <c r="IR57" s="261"/>
      <c r="JB57" s="261"/>
      <c r="JC57" s="261"/>
      <c r="JD57" s="261"/>
      <c r="JN57" s="261"/>
      <c r="JO57" s="261"/>
      <c r="JP57" s="261"/>
      <c r="JZ57" s="261"/>
      <c r="KA57" s="261"/>
      <c r="KB57" s="261"/>
      <c r="KL57" s="261"/>
      <c r="KM57" s="261"/>
      <c r="KN57" s="261"/>
      <c r="KX57" s="261"/>
      <c r="KY57" s="261"/>
      <c r="KZ57" s="261"/>
      <c r="LJ57" s="261"/>
      <c r="LK57" s="261"/>
      <c r="LL57" s="261"/>
      <c r="LV57" s="261"/>
      <c r="LW57" s="261"/>
      <c r="LX57" s="261"/>
      <c r="MG57" s="63"/>
      <c r="MH57" s="63"/>
      <c r="MI57" s="63"/>
      <c r="MJ57" s="63"/>
      <c r="MK57" s="63"/>
      <c r="ML57" s="63"/>
      <c r="MM57" s="63"/>
      <c r="MN57" s="63"/>
      <c r="MO57" s="63"/>
      <c r="MP57" s="63"/>
      <c r="MQ57" s="63"/>
      <c r="MR57" s="63"/>
      <c r="MS57" s="63"/>
      <c r="MT57" s="63"/>
      <c r="MU57" s="63"/>
      <c r="MV57" s="63"/>
      <c r="MW57" s="63"/>
      <c r="MX57" s="63"/>
      <c r="MY57" s="63"/>
      <c r="MZ57" s="63"/>
      <c r="NA57" s="63"/>
      <c r="NB57" s="63"/>
      <c r="NC57" s="63"/>
      <c r="ND57" s="63"/>
      <c r="NE57" s="63"/>
      <c r="NF57" s="63"/>
      <c r="NG57" s="63"/>
      <c r="NH57" s="63"/>
      <c r="NI57" s="63"/>
      <c r="NJ57" s="63"/>
      <c r="NK57" s="63"/>
      <c r="NL57" s="63"/>
      <c r="NM57" s="63"/>
      <c r="NN57" s="63"/>
      <c r="NO57" s="63"/>
      <c r="NP57" s="63"/>
      <c r="NQ57" s="63"/>
      <c r="NR57" s="63"/>
    </row>
    <row r="58" spans="1:390" ht="18.75">
      <c r="V58" s="163"/>
      <c r="W58" s="163"/>
      <c r="X58" s="163"/>
      <c r="Y58" s="163"/>
      <c r="Z58" s="163"/>
      <c r="AA58" s="163"/>
      <c r="AB58" s="163"/>
      <c r="AF58" s="163"/>
      <c r="AG58" s="163"/>
      <c r="AH58" s="163"/>
      <c r="AI58" s="163"/>
      <c r="AJ58" s="163"/>
      <c r="AK58" s="163"/>
      <c r="AL58" s="163"/>
      <c r="AM58" s="163"/>
      <c r="AP58" s="267"/>
      <c r="AQ58" s="267"/>
      <c r="AU58" s="321" t="s">
        <v>346</v>
      </c>
      <c r="AV58" s="163"/>
      <c r="AW58" s="261"/>
      <c r="AX58" s="261"/>
      <c r="BG58" s="261"/>
      <c r="BH58" s="261"/>
      <c r="BI58" s="261"/>
      <c r="BR58" s="261"/>
      <c r="BS58" s="261"/>
      <c r="CD58" s="261"/>
      <c r="CE58" s="261"/>
      <c r="CF58" s="261"/>
      <c r="CP58" s="261"/>
      <c r="CQ58" s="261"/>
      <c r="CR58" s="261"/>
      <c r="DB58" s="261"/>
      <c r="DC58" s="261"/>
      <c r="DD58" s="261"/>
      <c r="DN58" s="261"/>
      <c r="DO58" s="261"/>
      <c r="DP58" s="261"/>
      <c r="DZ58" s="261"/>
      <c r="EA58" s="261"/>
      <c r="EB58" s="261"/>
      <c r="EL58" s="261"/>
      <c r="EM58" s="261"/>
      <c r="EN58" s="261"/>
      <c r="EX58" s="261"/>
      <c r="EY58" s="261"/>
      <c r="EZ58" s="261"/>
      <c r="FJ58" s="261"/>
      <c r="FK58" s="261"/>
      <c r="FL58" s="261"/>
      <c r="FV58" s="261"/>
      <c r="FW58" s="261"/>
      <c r="FX58" s="261"/>
      <c r="GH58" s="261"/>
      <c r="GI58" s="261"/>
      <c r="GJ58" s="261"/>
      <c r="GT58" s="261"/>
      <c r="GU58" s="261"/>
      <c r="GV58" s="261"/>
      <c r="HF58" s="261"/>
      <c r="HG58" s="261"/>
      <c r="HH58" s="261"/>
      <c r="HR58" s="261"/>
      <c r="HS58" s="261"/>
      <c r="HT58" s="261"/>
      <c r="ID58" s="261"/>
      <c r="IE58" s="261"/>
      <c r="IF58" s="261"/>
      <c r="IP58" s="261"/>
      <c r="IQ58" s="261"/>
      <c r="IR58" s="261"/>
      <c r="JB58" s="261"/>
      <c r="JC58" s="261"/>
      <c r="JD58" s="261"/>
      <c r="JN58" s="261"/>
      <c r="JO58" s="261"/>
      <c r="JP58" s="261"/>
      <c r="JZ58" s="261"/>
      <c r="KA58" s="261"/>
      <c r="KB58" s="261"/>
      <c r="KL58" s="261"/>
      <c r="KM58" s="261"/>
      <c r="KN58" s="261"/>
      <c r="KX58" s="261"/>
      <c r="KY58" s="261"/>
      <c r="KZ58" s="261"/>
      <c r="LJ58" s="261"/>
      <c r="LK58" s="261"/>
      <c r="LL58" s="261"/>
      <c r="LV58" s="261"/>
      <c r="LW58" s="261"/>
      <c r="LX58" s="261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</row>
    <row r="59" spans="1:390" ht="20.25" customHeight="1"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U59" s="321" t="s">
        <v>347</v>
      </c>
      <c r="AV59" s="163"/>
      <c r="AW59" s="261"/>
      <c r="AX59" s="261"/>
      <c r="BG59" s="261"/>
      <c r="BH59" s="261"/>
      <c r="BI59" s="261"/>
      <c r="BR59" s="261"/>
      <c r="BS59" s="261"/>
      <c r="CD59" s="261"/>
      <c r="CE59" s="261"/>
      <c r="CF59" s="261"/>
      <c r="CP59" s="261"/>
      <c r="CQ59" s="261"/>
      <c r="CR59" s="261"/>
      <c r="DB59" s="261"/>
      <c r="DC59" s="261"/>
      <c r="DD59" s="261"/>
      <c r="DN59" s="261"/>
      <c r="DO59" s="261"/>
      <c r="DP59" s="261"/>
      <c r="DZ59" s="261"/>
      <c r="EA59" s="261"/>
      <c r="EB59" s="261"/>
      <c r="EL59" s="261"/>
      <c r="EM59" s="261"/>
      <c r="EN59" s="261"/>
      <c r="EX59" s="261"/>
      <c r="EY59" s="261"/>
      <c r="EZ59" s="261"/>
      <c r="FJ59" s="261"/>
      <c r="FK59" s="261"/>
      <c r="FL59" s="261"/>
      <c r="FV59" s="261"/>
      <c r="FW59" s="261"/>
      <c r="FX59" s="261"/>
      <c r="GH59" s="261"/>
      <c r="GI59" s="261"/>
      <c r="GJ59" s="261"/>
      <c r="GT59" s="261"/>
      <c r="GU59" s="261"/>
      <c r="GV59" s="261"/>
      <c r="HF59" s="261"/>
      <c r="HG59" s="261"/>
      <c r="HH59" s="261"/>
      <c r="HR59" s="261"/>
      <c r="HS59" s="261"/>
      <c r="HT59" s="261"/>
      <c r="ID59" s="261"/>
      <c r="IE59" s="261"/>
      <c r="IF59" s="261"/>
      <c r="IP59" s="261"/>
      <c r="IQ59" s="261"/>
      <c r="IR59" s="261"/>
      <c r="JB59" s="261"/>
      <c r="JC59" s="261"/>
      <c r="JD59" s="261"/>
      <c r="JN59" s="261"/>
      <c r="JO59" s="261"/>
      <c r="JP59" s="261"/>
      <c r="JZ59" s="261"/>
      <c r="KA59" s="261"/>
      <c r="KB59" s="261"/>
      <c r="KL59" s="261"/>
      <c r="KM59" s="261"/>
      <c r="KN59" s="261"/>
      <c r="KX59" s="261"/>
      <c r="KY59" s="261"/>
      <c r="KZ59" s="261"/>
      <c r="LJ59" s="261"/>
      <c r="LK59" s="261"/>
      <c r="LL59" s="261"/>
      <c r="LV59" s="261"/>
      <c r="LW59" s="261"/>
      <c r="LX59" s="261"/>
      <c r="MG59" s="63"/>
      <c r="MH59" s="63"/>
      <c r="MI59" s="63"/>
      <c r="MJ59" s="63"/>
      <c r="MK59" s="63"/>
      <c r="ML59" s="63"/>
      <c r="MM59" s="63"/>
      <c r="MN59" s="63"/>
      <c r="MO59" s="63"/>
      <c r="MP59" s="63"/>
      <c r="MQ59" s="63"/>
      <c r="MR59" s="63"/>
      <c r="MS59" s="63"/>
      <c r="MT59" s="63"/>
      <c r="MU59" s="63"/>
      <c r="MV59" s="63"/>
      <c r="MW59" s="63"/>
      <c r="MX59" s="63"/>
      <c r="MY59" s="63"/>
      <c r="MZ59" s="63"/>
      <c r="NA59" s="63"/>
      <c r="NB59" s="63"/>
      <c r="NC59" s="63"/>
      <c r="ND59" s="63"/>
      <c r="NE59" s="63"/>
      <c r="NF59" s="63"/>
      <c r="NG59" s="63"/>
      <c r="NH59" s="63"/>
      <c r="NI59" s="63"/>
      <c r="NJ59" s="63"/>
      <c r="NK59" s="63"/>
      <c r="NL59" s="63"/>
      <c r="NM59" s="63"/>
      <c r="NN59" s="63"/>
      <c r="NO59" s="63"/>
      <c r="NP59" s="63"/>
      <c r="NQ59" s="63"/>
      <c r="NR59" s="63"/>
      <c r="NS59" s="63"/>
      <c r="NT59" s="63"/>
      <c r="NU59" s="63"/>
      <c r="NV59" s="63"/>
      <c r="NW59" s="63"/>
      <c r="NX59" s="63"/>
      <c r="NY59" s="63"/>
      <c r="NZ59" s="63"/>
    </row>
    <row r="60" spans="1:390" ht="20.25" customHeight="1"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U60" s="320"/>
      <c r="AV60" s="163"/>
      <c r="AW60" s="261"/>
      <c r="AX60" s="261"/>
      <c r="BG60" s="261"/>
      <c r="BH60" s="261"/>
      <c r="BI60" s="261"/>
      <c r="BR60" s="261"/>
      <c r="BS60" s="261"/>
      <c r="BU60" s="163"/>
      <c r="BV60" s="163"/>
      <c r="BW60" s="163"/>
      <c r="BX60" s="163"/>
      <c r="BY60" s="163"/>
      <c r="CC60" s="261"/>
      <c r="CD60" s="261"/>
      <c r="CE60" s="261"/>
      <c r="CO60" s="261"/>
      <c r="CP60" s="261"/>
      <c r="CQ60" s="261"/>
      <c r="DA60" s="261"/>
      <c r="DB60" s="261"/>
      <c r="DC60" s="261"/>
      <c r="DM60" s="261"/>
      <c r="DN60" s="261"/>
      <c r="DO60" s="261"/>
      <c r="DY60" s="261"/>
      <c r="DZ60" s="261"/>
      <c r="EA60" s="261"/>
      <c r="EK60" s="261"/>
      <c r="EL60" s="261"/>
      <c r="EM60" s="261"/>
      <c r="EW60" s="261"/>
      <c r="EX60" s="261"/>
      <c r="EY60" s="261"/>
      <c r="FI60" s="261"/>
      <c r="FJ60" s="261"/>
      <c r="FK60" s="261"/>
      <c r="FU60" s="261"/>
      <c r="FV60" s="261"/>
      <c r="FW60" s="261"/>
      <c r="GG60" s="261"/>
      <c r="GH60" s="261"/>
      <c r="GI60" s="261"/>
      <c r="GS60" s="261"/>
      <c r="GT60" s="261"/>
      <c r="GU60" s="261"/>
      <c r="HE60" s="261"/>
      <c r="HF60" s="261"/>
      <c r="HG60" s="261"/>
      <c r="HQ60" s="261"/>
      <c r="HR60" s="261"/>
      <c r="HS60" s="261"/>
      <c r="IC60" s="261"/>
      <c r="ID60" s="261"/>
      <c r="IE60" s="261"/>
      <c r="IO60" s="261"/>
      <c r="IP60" s="261"/>
      <c r="IQ60" s="261"/>
      <c r="JA60" s="261"/>
      <c r="JB60" s="261"/>
      <c r="JC60" s="261"/>
      <c r="JM60" s="261"/>
      <c r="JN60" s="261"/>
      <c r="JO60" s="261"/>
      <c r="JY60" s="261"/>
      <c r="JZ60" s="261"/>
      <c r="KA60" s="261"/>
      <c r="KK60" s="261"/>
      <c r="KL60" s="261"/>
      <c r="KM60" s="261"/>
      <c r="MG60" s="63"/>
      <c r="MH60" s="63"/>
      <c r="MI60" s="63"/>
      <c r="MJ60" s="63"/>
      <c r="MK60" s="63"/>
      <c r="ML60" s="63"/>
      <c r="MM60" s="63"/>
      <c r="MN60" s="63"/>
      <c r="MO60" s="63"/>
    </row>
    <row r="61" spans="1:390" ht="20.25" customHeight="1">
      <c r="V61" s="163"/>
      <c r="W61" s="163"/>
      <c r="X61" s="163"/>
      <c r="Y61" s="163"/>
      <c r="Z61" s="163"/>
      <c r="AA61" s="163"/>
      <c r="AB61" s="163"/>
      <c r="AC61" s="267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V61" s="163"/>
      <c r="AW61" s="261"/>
      <c r="AX61" s="261"/>
      <c r="BG61" s="261"/>
      <c r="BH61" s="261"/>
      <c r="BI61" s="261"/>
      <c r="BR61" s="261"/>
      <c r="BS61" s="261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  <c r="FF61" s="163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  <c r="FQ61" s="163"/>
      <c r="FR61" s="163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</row>
    <row r="62" spans="1:390" ht="20.25" customHeight="1">
      <c r="V62" s="163"/>
      <c r="W62" s="163"/>
      <c r="X62" s="163"/>
      <c r="Y62" s="163"/>
      <c r="Z62" s="163"/>
      <c r="AA62" s="163"/>
      <c r="AB62" s="163"/>
      <c r="AC62" s="267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V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163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  <c r="FQ62" s="163"/>
      <c r="FR62" s="163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3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163"/>
      <c r="HK62" s="163"/>
      <c r="HL62" s="163"/>
      <c r="HM62" s="163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163"/>
      <c r="HY62" s="163"/>
      <c r="HZ62" s="163"/>
      <c r="IA62" s="163"/>
      <c r="IB62" s="163"/>
      <c r="IC62" s="163"/>
      <c r="ID62" s="163"/>
      <c r="IE62" s="163"/>
      <c r="IF62" s="163"/>
      <c r="IG62" s="163"/>
      <c r="IH62" s="163"/>
      <c r="II62" s="163"/>
      <c r="IJ62" s="163"/>
      <c r="IK62" s="163"/>
      <c r="IL62" s="163"/>
      <c r="IM62" s="163"/>
      <c r="IN62" s="163"/>
      <c r="IO62" s="163"/>
      <c r="IP62" s="163"/>
      <c r="IQ62" s="163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</row>
    <row r="63" spans="1:390" ht="20.25" customHeight="1"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V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3"/>
      <c r="FF63" s="163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  <c r="FQ63" s="163"/>
      <c r="FR63" s="163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3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163"/>
      <c r="IG63" s="163"/>
      <c r="IH63" s="163"/>
      <c r="II63" s="163"/>
      <c r="IJ63" s="163"/>
      <c r="IK63" s="163"/>
      <c r="IL63" s="163"/>
      <c r="IM63" s="163"/>
      <c r="IN63" s="163"/>
      <c r="IO63" s="163"/>
      <c r="IP63" s="163"/>
      <c r="IQ63" s="163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</row>
    <row r="64" spans="1:390" ht="20.25" customHeight="1"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V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  <c r="FQ64" s="163"/>
      <c r="FR64" s="163"/>
      <c r="FS64" s="163"/>
      <c r="FT64" s="163"/>
      <c r="FU64" s="163"/>
      <c r="FV64" s="163"/>
      <c r="FW64" s="163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3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3"/>
      <c r="HU64" s="163"/>
      <c r="HV64" s="163"/>
      <c r="HW64" s="163"/>
      <c r="HX64" s="163"/>
      <c r="HY64" s="163"/>
      <c r="HZ64" s="163"/>
      <c r="IA64" s="163"/>
      <c r="IB64" s="163"/>
      <c r="IC64" s="163"/>
      <c r="ID64" s="163"/>
      <c r="IE64" s="163"/>
      <c r="IF64" s="163"/>
      <c r="IG64" s="163"/>
      <c r="IH64" s="163"/>
      <c r="II64" s="163"/>
      <c r="IJ64" s="163"/>
      <c r="IK64" s="163"/>
      <c r="IL64" s="163"/>
      <c r="IM64" s="163"/>
      <c r="IN64" s="163"/>
      <c r="IO64" s="163"/>
      <c r="IP64" s="163"/>
      <c r="IQ64" s="163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</row>
    <row r="65" spans="47:72" s="163" customFormat="1" ht="20.25" customHeight="1">
      <c r="AU65" s="170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</row>
    <row r="66" spans="47:72" s="163" customFormat="1" ht="20.25" customHeight="1">
      <c r="AU66" s="170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</row>
    <row r="67" spans="47:72" s="163" customFormat="1" ht="20.25" customHeight="1">
      <c r="AU67" s="170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</row>
    <row r="68" spans="47:72" s="163" customFormat="1" ht="20.25" customHeight="1">
      <c r="AU68" s="170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</row>
    <row r="69" spans="47:72" s="163" customFormat="1" ht="20.25" customHeight="1">
      <c r="AU69" s="170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</row>
    <row r="70" spans="47:72" s="163" customFormat="1" ht="20.25" customHeight="1">
      <c r="AU70" s="170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</row>
    <row r="71" spans="47:72" s="163" customFormat="1" ht="20.25" customHeight="1">
      <c r="AU71" s="170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</row>
    <row r="72" spans="47:72" s="163" customFormat="1" ht="20.25" customHeight="1">
      <c r="AU72" s="170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</row>
    <row r="73" spans="47:72" s="163" customFormat="1" ht="20.25" customHeight="1">
      <c r="AU73" s="170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</row>
    <row r="74" spans="47:72" s="163" customFormat="1" ht="20.25" customHeight="1">
      <c r="AU74" s="170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</row>
    <row r="75" spans="47:72" s="163" customFormat="1" ht="20.25" customHeight="1">
      <c r="AU75" s="170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</row>
    <row r="76" spans="47:72" s="163" customFormat="1" ht="20.25" customHeight="1">
      <c r="AU76" s="170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</row>
    <row r="77" spans="47:72" s="163" customFormat="1" ht="20.25" customHeight="1">
      <c r="AU77" s="170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</row>
    <row r="78" spans="47:72" s="163" customFormat="1" ht="20.25" customHeight="1">
      <c r="AU78" s="170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</row>
    <row r="79" spans="47:72" s="163" customFormat="1" ht="20.25" customHeight="1">
      <c r="AU79" s="170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</row>
    <row r="80" spans="47:72" s="163" customFormat="1" ht="20.25" customHeight="1">
      <c r="AU80" s="170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</row>
    <row r="81" spans="47:72" s="163" customFormat="1" ht="20.25" customHeight="1">
      <c r="AU81" s="170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</row>
    <row r="82" spans="47:72" s="163" customFormat="1" ht="20.25" customHeight="1">
      <c r="AU82" s="170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</row>
    <row r="83" spans="47:72" s="163" customFormat="1" ht="20.25" customHeight="1">
      <c r="AU83" s="170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</row>
    <row r="84" spans="47:72" s="163" customFormat="1" ht="20.25" customHeight="1">
      <c r="AU84" s="170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</row>
    <row r="85" spans="47:72" s="163" customFormat="1" ht="20.25" customHeight="1">
      <c r="AU85" s="170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</row>
    <row r="86" spans="47:72" s="163" customFormat="1" ht="20.25" customHeight="1">
      <c r="AU86" s="170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</row>
    <row r="87" spans="47:72" s="163" customFormat="1" ht="20.25" customHeight="1">
      <c r="AU87" s="170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</row>
    <row r="88" spans="47:72" s="163" customFormat="1" ht="20.25" customHeight="1">
      <c r="AU88" s="170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</row>
    <row r="89" spans="47:72" s="163" customFormat="1" ht="20.25" customHeight="1">
      <c r="AU89" s="170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</row>
    <row r="90" spans="47:72" s="163" customFormat="1" ht="20.25" customHeight="1">
      <c r="AU90" s="170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</row>
    <row r="91" spans="47:72" s="163" customFormat="1" ht="20.25" customHeight="1">
      <c r="AU91" s="170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</row>
    <row r="92" spans="47:72" s="163" customFormat="1" ht="20.25" customHeight="1">
      <c r="AU92" s="170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</row>
    <row r="93" spans="47:72" s="163" customFormat="1" ht="20.25" customHeight="1">
      <c r="AU93" s="170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</row>
    <row r="94" spans="47:72" s="163" customFormat="1" ht="20.25" customHeight="1">
      <c r="AU94" s="170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</row>
    <row r="95" spans="47:72" s="163" customFormat="1" ht="20.25" customHeight="1">
      <c r="AU95" s="170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</row>
    <row r="96" spans="47:72" s="163" customFormat="1" ht="20.25" customHeight="1">
      <c r="AU96" s="170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</row>
    <row r="97" spans="22:352" ht="20.25" customHeight="1"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V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3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3"/>
      <c r="DQ97" s="163"/>
      <c r="DR97" s="163"/>
      <c r="DS97" s="163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3"/>
      <c r="EE97" s="163"/>
      <c r="EF97" s="163"/>
      <c r="EG97" s="163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3"/>
      <c r="FG97" s="163"/>
      <c r="FH97" s="163"/>
      <c r="FI97" s="163"/>
      <c r="FJ97" s="163"/>
      <c r="FK97" s="163"/>
      <c r="FL97" s="163"/>
      <c r="FM97" s="163"/>
      <c r="FN97" s="163"/>
      <c r="FO97" s="163"/>
      <c r="FP97" s="163"/>
      <c r="FQ97" s="163"/>
      <c r="FR97" s="163"/>
      <c r="FS97" s="163"/>
      <c r="FT97" s="163"/>
      <c r="FU97" s="163"/>
      <c r="FV97" s="163"/>
      <c r="FW97" s="163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3"/>
      <c r="GI97" s="163"/>
      <c r="GJ97" s="163"/>
      <c r="GK97" s="163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3"/>
      <c r="GW97" s="163"/>
      <c r="GX97" s="163"/>
      <c r="GY97" s="163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3"/>
      <c r="HK97" s="163"/>
      <c r="HL97" s="163"/>
      <c r="HM97" s="163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3"/>
      <c r="HY97" s="163"/>
      <c r="HZ97" s="163"/>
      <c r="IA97" s="163"/>
      <c r="IB97" s="163"/>
      <c r="IC97" s="163"/>
      <c r="ID97" s="163"/>
      <c r="IE97" s="163"/>
      <c r="IF97" s="163"/>
      <c r="IG97" s="163"/>
      <c r="IH97" s="163"/>
      <c r="II97" s="163"/>
      <c r="IJ97" s="163"/>
      <c r="IK97" s="163"/>
      <c r="IL97" s="163"/>
      <c r="IM97" s="163"/>
      <c r="IN97" s="163"/>
      <c r="IO97" s="163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</row>
    <row r="98" spans="22:352" ht="20.25" customHeight="1"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V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3"/>
      <c r="DC98" s="163"/>
      <c r="DD98" s="163"/>
      <c r="DE98" s="163"/>
      <c r="DF98" s="163"/>
      <c r="DG98" s="163"/>
      <c r="DH98" s="163"/>
      <c r="DI98" s="163"/>
      <c r="DJ98" s="163"/>
      <c r="DK98" s="163"/>
      <c r="DL98" s="163"/>
      <c r="DM98" s="163"/>
      <c r="DN98" s="163"/>
      <c r="DO98" s="163"/>
      <c r="DP98" s="163"/>
      <c r="DQ98" s="163"/>
      <c r="DR98" s="163"/>
      <c r="DS98" s="163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3"/>
      <c r="EE98" s="163"/>
      <c r="EF98" s="163"/>
      <c r="EG98" s="163"/>
      <c r="EH98" s="163"/>
      <c r="EI98" s="163"/>
      <c r="EJ98" s="163"/>
      <c r="EK98" s="163"/>
      <c r="EL98" s="163"/>
      <c r="EM98" s="163"/>
      <c r="EN98" s="163"/>
      <c r="EO98" s="163"/>
      <c r="EP98" s="163"/>
      <c r="EQ98" s="163"/>
      <c r="ER98" s="163"/>
      <c r="ES98" s="163"/>
      <c r="ET98" s="163"/>
      <c r="EU98" s="163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63"/>
      <c r="FG98" s="163"/>
      <c r="FH98" s="163"/>
      <c r="FI98" s="163"/>
      <c r="FJ98" s="163"/>
      <c r="FK98" s="163"/>
      <c r="FL98" s="163"/>
      <c r="FM98" s="163"/>
      <c r="FN98" s="163"/>
      <c r="FO98" s="163"/>
      <c r="FP98" s="163"/>
      <c r="FQ98" s="163"/>
      <c r="FR98" s="163"/>
      <c r="FS98" s="163"/>
      <c r="FT98" s="163"/>
      <c r="FU98" s="163"/>
      <c r="FV98" s="163"/>
      <c r="FW98" s="163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3"/>
      <c r="GI98" s="163"/>
      <c r="GJ98" s="163"/>
      <c r="GK98" s="163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3"/>
      <c r="GW98" s="163"/>
      <c r="GX98" s="163"/>
      <c r="GY98" s="163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3"/>
      <c r="HK98" s="163"/>
      <c r="HL98" s="163"/>
      <c r="HM98" s="163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3"/>
      <c r="HY98" s="163"/>
      <c r="HZ98" s="163"/>
      <c r="IA98" s="163"/>
      <c r="IB98" s="163"/>
      <c r="IC98" s="163"/>
      <c r="ID98" s="163"/>
      <c r="IE98" s="163"/>
      <c r="IF98" s="163"/>
      <c r="IG98" s="163"/>
      <c r="IH98" s="163"/>
      <c r="II98" s="163"/>
      <c r="IJ98" s="163"/>
      <c r="IK98" s="163"/>
      <c r="IL98" s="163"/>
      <c r="IM98" s="163"/>
      <c r="IN98" s="163"/>
      <c r="IO98" s="163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</row>
    <row r="99" spans="22:352" ht="20.25" customHeight="1"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V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3"/>
      <c r="DC99" s="163"/>
      <c r="DD99" s="163"/>
      <c r="DE99" s="163"/>
      <c r="DF99" s="163"/>
      <c r="DG99" s="163"/>
      <c r="DH99" s="163"/>
      <c r="DI99" s="163"/>
      <c r="DJ99" s="163"/>
      <c r="DK99" s="163"/>
      <c r="DL99" s="163"/>
      <c r="DM99" s="163"/>
      <c r="DN99" s="163"/>
      <c r="DO99" s="163"/>
      <c r="DP99" s="163"/>
      <c r="DQ99" s="163"/>
      <c r="DR99" s="163"/>
      <c r="DS99" s="163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3"/>
      <c r="EE99" s="163"/>
      <c r="EF99" s="163"/>
      <c r="EG99" s="163"/>
      <c r="EH99" s="163"/>
      <c r="EI99" s="163"/>
      <c r="EJ99" s="163"/>
      <c r="EK99" s="163"/>
      <c r="EL99" s="163"/>
      <c r="EM99" s="163"/>
      <c r="EN99" s="163"/>
      <c r="EO99" s="163"/>
      <c r="EP99" s="163"/>
      <c r="EQ99" s="163"/>
      <c r="ER99" s="163"/>
      <c r="ES99" s="163"/>
      <c r="ET99" s="163"/>
      <c r="EU99" s="163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3"/>
      <c r="FG99" s="163"/>
      <c r="FH99" s="163"/>
      <c r="FI99" s="163"/>
      <c r="FJ99" s="163"/>
      <c r="FK99" s="163"/>
      <c r="FL99" s="163"/>
      <c r="FM99" s="163"/>
      <c r="FN99" s="163"/>
      <c r="FO99" s="163"/>
      <c r="FP99" s="163"/>
      <c r="FQ99" s="163"/>
      <c r="FR99" s="163"/>
      <c r="FS99" s="163"/>
      <c r="FT99" s="163"/>
      <c r="FU99" s="163"/>
      <c r="FV99" s="163"/>
      <c r="FW99" s="163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3"/>
      <c r="GI99" s="163"/>
      <c r="GJ99" s="163"/>
      <c r="GK99" s="163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3"/>
      <c r="GW99" s="163"/>
      <c r="GX99" s="163"/>
      <c r="GY99" s="163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3"/>
      <c r="HK99" s="163"/>
      <c r="HL99" s="163"/>
      <c r="HM99" s="163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3"/>
      <c r="HY99" s="163"/>
      <c r="HZ99" s="163"/>
      <c r="IA99" s="163"/>
      <c r="IB99" s="163"/>
      <c r="IC99" s="163"/>
      <c r="ID99" s="163"/>
      <c r="IE99" s="163"/>
      <c r="IF99" s="163"/>
      <c r="IG99" s="163"/>
      <c r="IH99" s="163"/>
      <c r="II99" s="163"/>
      <c r="IJ99" s="163"/>
      <c r="IK99" s="163"/>
      <c r="IL99" s="163"/>
      <c r="IM99" s="163"/>
      <c r="IN99" s="163"/>
      <c r="IO99" s="163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</row>
    <row r="100" spans="22:352" ht="20.25" customHeight="1"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V100" s="163"/>
      <c r="BT100" s="164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163"/>
      <c r="DD100" s="163"/>
      <c r="DE100" s="163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3"/>
      <c r="DQ100" s="163"/>
      <c r="DR100" s="163"/>
      <c r="DS100" s="163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3"/>
      <c r="EE100" s="163"/>
      <c r="EF100" s="163"/>
      <c r="EG100" s="163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3"/>
      <c r="ES100" s="163"/>
      <c r="ET100" s="163"/>
      <c r="EU100" s="163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3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3"/>
      <c r="FW100" s="163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3"/>
      <c r="GI100" s="163"/>
      <c r="GJ100" s="163"/>
      <c r="GK100" s="163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3"/>
      <c r="GW100" s="163"/>
      <c r="GX100" s="163"/>
      <c r="GY100" s="163"/>
      <c r="GZ100" s="163"/>
      <c r="HA100" s="163"/>
      <c r="HB100" s="163"/>
      <c r="HC100" s="163"/>
      <c r="HD100" s="163"/>
      <c r="HE100" s="163"/>
      <c r="HF100" s="163"/>
      <c r="HG100" s="163"/>
      <c r="HH100" s="163"/>
      <c r="HI100" s="163"/>
      <c r="HJ100" s="163"/>
      <c r="HK100" s="163"/>
      <c r="HL100" s="163"/>
      <c r="HM100" s="163"/>
      <c r="HN100" s="163"/>
      <c r="HO100" s="163"/>
      <c r="HP100" s="163"/>
      <c r="HQ100" s="163"/>
      <c r="HR100" s="163"/>
      <c r="HS100" s="163"/>
      <c r="HT100" s="163"/>
      <c r="HU100" s="163"/>
      <c r="HV100" s="163"/>
      <c r="HW100" s="163"/>
      <c r="HX100" s="163"/>
      <c r="HY100" s="163"/>
      <c r="HZ100" s="163"/>
      <c r="IA100" s="163"/>
      <c r="IB100" s="163"/>
      <c r="IC100" s="163"/>
      <c r="ID100" s="163"/>
      <c r="IE100" s="163"/>
      <c r="IF100" s="163"/>
      <c r="IG100" s="163"/>
      <c r="IH100" s="163"/>
      <c r="II100" s="163"/>
      <c r="IJ100" s="163"/>
      <c r="IK100" s="163"/>
      <c r="IL100" s="163"/>
      <c r="IM100" s="163"/>
      <c r="IN100" s="163"/>
      <c r="IO100" s="163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</row>
    <row r="101" spans="22:352" ht="20.25" customHeight="1"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V101" s="163"/>
      <c r="BT101" s="164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3"/>
      <c r="DC101" s="163"/>
      <c r="DD101" s="163"/>
      <c r="DE101" s="163"/>
      <c r="DF101" s="163"/>
      <c r="DG101" s="163"/>
      <c r="DH101" s="163"/>
      <c r="DI101" s="163"/>
      <c r="DJ101" s="163"/>
      <c r="DK101" s="163"/>
      <c r="DL101" s="163"/>
      <c r="DM101" s="163"/>
      <c r="DN101" s="163"/>
      <c r="DO101" s="163"/>
      <c r="DP101" s="163"/>
      <c r="DQ101" s="163"/>
      <c r="DR101" s="163"/>
      <c r="DS101" s="163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3"/>
      <c r="EE101" s="163"/>
      <c r="EF101" s="163"/>
      <c r="EG101" s="163"/>
      <c r="EH101" s="163"/>
      <c r="EI101" s="163"/>
      <c r="EJ101" s="163"/>
      <c r="EK101" s="163"/>
      <c r="EL101" s="163"/>
      <c r="EM101" s="163"/>
      <c r="EN101" s="163"/>
      <c r="EO101" s="163"/>
      <c r="EP101" s="163"/>
      <c r="EQ101" s="163"/>
      <c r="ER101" s="163"/>
      <c r="ES101" s="163"/>
      <c r="ET101" s="163"/>
      <c r="EU101" s="163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3"/>
      <c r="FF101" s="163"/>
      <c r="FG101" s="163"/>
      <c r="FH101" s="163"/>
      <c r="FI101" s="163"/>
      <c r="FJ101" s="163"/>
      <c r="FK101" s="163"/>
      <c r="FL101" s="163"/>
      <c r="FM101" s="163"/>
      <c r="FN101" s="163"/>
      <c r="FO101" s="163"/>
      <c r="FP101" s="163"/>
      <c r="FQ101" s="163"/>
      <c r="FR101" s="163"/>
      <c r="FS101" s="163"/>
      <c r="FT101" s="163"/>
      <c r="FU101" s="163"/>
      <c r="FV101" s="163"/>
      <c r="FW101" s="163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3"/>
      <c r="GI101" s="163"/>
      <c r="GJ101" s="163"/>
      <c r="GK101" s="163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3"/>
      <c r="GW101" s="163"/>
      <c r="GX101" s="163"/>
      <c r="GY101" s="163"/>
      <c r="GZ101" s="163"/>
      <c r="HA101" s="163"/>
      <c r="HB101" s="163"/>
      <c r="HC101" s="163"/>
      <c r="HD101" s="163"/>
      <c r="HE101" s="163"/>
      <c r="HF101" s="163"/>
      <c r="HG101" s="163"/>
      <c r="HH101" s="163"/>
      <c r="HI101" s="163"/>
      <c r="HJ101" s="163"/>
      <c r="HK101" s="163"/>
      <c r="HL101" s="163"/>
      <c r="HM101" s="163"/>
      <c r="HN101" s="163"/>
      <c r="HO101" s="163"/>
      <c r="HP101" s="163"/>
      <c r="HQ101" s="163"/>
      <c r="HR101" s="163"/>
      <c r="HS101" s="163"/>
      <c r="HT101" s="163"/>
      <c r="HU101" s="163"/>
      <c r="HV101" s="163"/>
      <c r="HW101" s="163"/>
      <c r="HX101" s="163"/>
      <c r="HY101" s="163"/>
      <c r="HZ101" s="163"/>
      <c r="IA101" s="163"/>
      <c r="IB101" s="163"/>
      <c r="IC101" s="163"/>
      <c r="ID101" s="163"/>
      <c r="IE101" s="163"/>
      <c r="IF101" s="163"/>
      <c r="IG101" s="163"/>
      <c r="IH101" s="163"/>
      <c r="II101" s="163"/>
      <c r="IJ101" s="163"/>
      <c r="IK101" s="163"/>
      <c r="IL101" s="163"/>
      <c r="IM101" s="163"/>
      <c r="IN101" s="163"/>
      <c r="IO101" s="163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</row>
    <row r="102" spans="22:352" ht="20.25" customHeight="1"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4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3"/>
      <c r="DC102" s="163"/>
      <c r="DD102" s="163"/>
      <c r="DE102" s="163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3"/>
      <c r="DQ102" s="163"/>
      <c r="DR102" s="163"/>
      <c r="DS102" s="163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3"/>
      <c r="EE102" s="163"/>
      <c r="EF102" s="163"/>
      <c r="EG102" s="163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3"/>
      <c r="ES102" s="163"/>
      <c r="ET102" s="163"/>
      <c r="EU102" s="163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  <c r="FF102" s="163"/>
      <c r="FG102" s="163"/>
      <c r="FH102" s="163"/>
      <c r="FI102" s="163"/>
      <c r="FJ102" s="163"/>
      <c r="FK102" s="163"/>
      <c r="FL102" s="163"/>
      <c r="FM102" s="163"/>
      <c r="FN102" s="163"/>
      <c r="FO102" s="163"/>
      <c r="FP102" s="163"/>
      <c r="FQ102" s="163"/>
      <c r="FR102" s="163"/>
      <c r="FS102" s="163"/>
      <c r="FT102" s="163"/>
      <c r="FU102" s="163"/>
      <c r="FV102" s="163"/>
      <c r="FW102" s="163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3"/>
      <c r="GI102" s="163"/>
      <c r="GJ102" s="163"/>
      <c r="GK102" s="163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3"/>
      <c r="GW102" s="163"/>
      <c r="GX102" s="163"/>
      <c r="GY102" s="163"/>
      <c r="GZ102" s="163"/>
      <c r="HA102" s="163"/>
      <c r="HB102" s="163"/>
      <c r="HC102" s="163"/>
      <c r="HD102" s="163"/>
      <c r="HE102" s="163"/>
      <c r="HF102" s="163"/>
      <c r="HG102" s="163"/>
      <c r="HH102" s="163"/>
      <c r="HI102" s="163"/>
      <c r="HJ102" s="163"/>
      <c r="HK102" s="163"/>
      <c r="HL102" s="163"/>
      <c r="HM102" s="163"/>
      <c r="HN102" s="163"/>
      <c r="HO102" s="163"/>
      <c r="HP102" s="163"/>
      <c r="HQ102" s="163"/>
      <c r="HR102" s="163"/>
      <c r="HS102" s="163"/>
      <c r="HT102" s="163"/>
      <c r="HU102" s="163"/>
      <c r="HV102" s="163"/>
      <c r="HW102" s="163"/>
      <c r="HX102" s="163"/>
      <c r="HY102" s="163"/>
      <c r="HZ102" s="163"/>
      <c r="IA102" s="163"/>
      <c r="IB102" s="163"/>
      <c r="IC102" s="163"/>
      <c r="ID102" s="163"/>
      <c r="IE102" s="163"/>
      <c r="IF102" s="163"/>
      <c r="IG102" s="163"/>
      <c r="IH102" s="163"/>
      <c r="II102" s="163"/>
      <c r="IJ102" s="163"/>
      <c r="IK102" s="163"/>
      <c r="IL102" s="163"/>
      <c r="IM102" s="163"/>
      <c r="IN102" s="163"/>
      <c r="IO102" s="163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MG102" s="63"/>
      <c r="MH102" s="63"/>
      <c r="MI102" s="63"/>
      <c r="MJ102" s="63"/>
      <c r="MK102" s="63"/>
      <c r="ML102" s="63"/>
    </row>
    <row r="103" spans="22:352" ht="20.25" customHeight="1"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4"/>
      <c r="MG103" s="63"/>
      <c r="MH103" s="63"/>
      <c r="MI103" s="63"/>
      <c r="MJ103" s="63"/>
      <c r="MK103" s="63"/>
      <c r="ML103" s="63"/>
    </row>
    <row r="104" spans="22:352" ht="20.25" customHeight="1"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4"/>
      <c r="BN104" s="164"/>
      <c r="BO104" s="164"/>
      <c r="BP104" s="164"/>
      <c r="BQ104" s="164"/>
      <c r="BR104" s="164"/>
      <c r="BS104" s="164"/>
      <c r="BT104" s="164"/>
      <c r="MG104" s="63"/>
      <c r="MH104" s="63"/>
      <c r="MI104" s="63"/>
      <c r="MJ104" s="63"/>
      <c r="MK104" s="63"/>
      <c r="ML104" s="63"/>
    </row>
    <row r="105" spans="22:352" ht="20.25" customHeight="1"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4"/>
      <c r="BN105" s="164"/>
      <c r="BO105" s="164"/>
      <c r="BP105" s="164"/>
      <c r="BQ105" s="164"/>
      <c r="BR105" s="164"/>
      <c r="BS105" s="164"/>
      <c r="BT105" s="164"/>
      <c r="MG105" s="63"/>
      <c r="MH105" s="63"/>
      <c r="MI105" s="63"/>
      <c r="MJ105" s="63"/>
      <c r="MK105" s="63"/>
      <c r="ML105" s="63"/>
    </row>
    <row r="106" spans="22:352" ht="20.25" customHeight="1"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4"/>
      <c r="BN106" s="164"/>
      <c r="BO106" s="164"/>
      <c r="BP106" s="164"/>
      <c r="BQ106" s="164"/>
      <c r="BR106" s="164"/>
      <c r="BS106" s="164"/>
      <c r="BT106" s="164"/>
      <c r="MG106" s="63"/>
      <c r="MH106" s="63"/>
      <c r="MI106" s="63"/>
      <c r="MJ106" s="63"/>
      <c r="MK106" s="63"/>
      <c r="ML106" s="63"/>
      <c r="MM106" s="63"/>
      <c r="MN106" s="63"/>
    </row>
    <row r="107" spans="22:352" ht="20.25" customHeight="1"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4"/>
      <c r="BP107" s="164"/>
      <c r="BQ107" s="164"/>
      <c r="BR107" s="164"/>
      <c r="BS107" s="164"/>
      <c r="BT107" s="164"/>
      <c r="MG107" s="63"/>
      <c r="MH107" s="63"/>
      <c r="MI107" s="63"/>
      <c r="MJ107" s="63"/>
      <c r="MK107" s="63"/>
      <c r="ML107" s="63"/>
      <c r="MM107" s="63"/>
      <c r="MN107" s="63"/>
    </row>
    <row r="108" spans="22:352" ht="20.25" customHeight="1"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4"/>
      <c r="BP108" s="164"/>
      <c r="BQ108" s="164"/>
      <c r="BR108" s="164"/>
      <c r="BS108" s="164"/>
      <c r="BT108" s="164"/>
      <c r="MG108" s="63"/>
      <c r="MH108" s="63"/>
      <c r="MI108" s="63"/>
      <c r="MJ108" s="63"/>
      <c r="MK108" s="63"/>
      <c r="ML108" s="63"/>
      <c r="MM108" s="63"/>
      <c r="MN108" s="63"/>
    </row>
    <row r="109" spans="22:352"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4"/>
      <c r="BP109" s="164"/>
      <c r="BQ109" s="164"/>
      <c r="BR109" s="164"/>
      <c r="BS109" s="164"/>
      <c r="BT109" s="164"/>
      <c r="MG109" s="63"/>
      <c r="MH109" s="63"/>
      <c r="MI109" s="63"/>
      <c r="MJ109" s="63"/>
      <c r="MK109" s="63"/>
      <c r="ML109" s="63"/>
      <c r="MM109" s="63"/>
      <c r="MN109" s="63"/>
    </row>
    <row r="110" spans="22:352"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4"/>
      <c r="BP110" s="164"/>
      <c r="BQ110" s="164"/>
      <c r="BR110" s="164"/>
      <c r="BS110" s="164"/>
      <c r="BT110" s="164"/>
      <c r="MG110" s="63"/>
      <c r="MH110" s="63"/>
      <c r="MI110" s="63"/>
      <c r="MJ110" s="63"/>
      <c r="MK110" s="63"/>
      <c r="ML110" s="63"/>
      <c r="MM110" s="63"/>
      <c r="MN110" s="63"/>
    </row>
    <row r="111" spans="22:352"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4"/>
      <c r="BP111" s="164"/>
      <c r="BQ111" s="164"/>
      <c r="BR111" s="164"/>
      <c r="BS111" s="164"/>
      <c r="BT111" s="164"/>
      <c r="MG111" s="63"/>
      <c r="MH111" s="63"/>
      <c r="MI111" s="63"/>
      <c r="MJ111" s="63"/>
      <c r="MK111" s="63"/>
      <c r="ML111" s="63"/>
      <c r="MM111" s="63"/>
      <c r="MN111" s="63"/>
    </row>
    <row r="112" spans="22:352"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4"/>
      <c r="BP112" s="164"/>
      <c r="BQ112" s="164"/>
      <c r="BR112" s="164"/>
      <c r="BS112" s="164"/>
      <c r="BT112" s="164"/>
      <c r="MG112" s="63"/>
      <c r="MH112" s="63"/>
      <c r="MI112" s="63"/>
      <c r="MJ112" s="63"/>
      <c r="MK112" s="63"/>
      <c r="ML112" s="63"/>
      <c r="MM112" s="63"/>
      <c r="MN112" s="63"/>
    </row>
    <row r="113" spans="22:392"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4"/>
      <c r="BP113" s="164"/>
      <c r="BQ113" s="164"/>
      <c r="BR113" s="164"/>
      <c r="BS113" s="164"/>
      <c r="BT113" s="164"/>
      <c r="MG113" s="63"/>
      <c r="MH113" s="63"/>
      <c r="MI113" s="63"/>
      <c r="MJ113" s="63"/>
      <c r="MK113" s="63"/>
      <c r="ML113" s="63"/>
      <c r="MM113" s="63"/>
      <c r="MN113" s="63"/>
    </row>
    <row r="114" spans="22:392"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4"/>
      <c r="BP114" s="164"/>
      <c r="BQ114" s="164"/>
      <c r="BR114" s="164"/>
      <c r="BS114" s="164"/>
      <c r="BT114" s="164"/>
      <c r="MG114" s="63"/>
      <c r="MH114" s="63"/>
      <c r="MI114" s="63"/>
      <c r="MJ114" s="63"/>
      <c r="MK114" s="63"/>
      <c r="ML114" s="63"/>
      <c r="MM114" s="63"/>
      <c r="MN114" s="63"/>
    </row>
    <row r="115" spans="22:392"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4"/>
      <c r="BP115" s="164"/>
      <c r="BQ115" s="164"/>
      <c r="BR115" s="164"/>
      <c r="BS115" s="164"/>
      <c r="BT115" s="164"/>
      <c r="MG115" s="63"/>
      <c r="MH115" s="63"/>
      <c r="MI115" s="63"/>
      <c r="MJ115" s="63"/>
      <c r="MK115" s="63"/>
      <c r="ML115" s="63"/>
      <c r="MM115" s="63"/>
      <c r="MN115" s="63"/>
    </row>
    <row r="116" spans="22:392"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4"/>
      <c r="BP116" s="164"/>
      <c r="BQ116" s="164"/>
      <c r="BR116" s="164"/>
      <c r="BS116" s="164"/>
      <c r="BT116" s="164"/>
      <c r="MG116" s="63"/>
      <c r="MH116" s="63"/>
      <c r="MI116" s="63"/>
      <c r="MJ116" s="63"/>
      <c r="MK116" s="63"/>
      <c r="ML116" s="63"/>
      <c r="MM116" s="63"/>
      <c r="MN116" s="63"/>
    </row>
    <row r="117" spans="22:392"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4"/>
      <c r="BR117" s="164"/>
      <c r="BS117" s="164"/>
      <c r="BT117" s="164"/>
      <c r="MG117" s="63"/>
      <c r="MH117" s="63"/>
      <c r="MI117" s="63"/>
      <c r="MJ117" s="63"/>
      <c r="MK117" s="63"/>
      <c r="ML117" s="63"/>
      <c r="MM117" s="63"/>
      <c r="MN117" s="63"/>
    </row>
    <row r="118" spans="22:392"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4"/>
      <c r="BR118" s="164"/>
      <c r="BS118" s="164"/>
      <c r="BT118" s="164"/>
      <c r="MG118" s="63"/>
      <c r="MH118" s="63"/>
      <c r="MI118" s="63"/>
      <c r="MJ118" s="63"/>
      <c r="MK118" s="63"/>
      <c r="ML118" s="63"/>
      <c r="MM118" s="63"/>
      <c r="MN118" s="63"/>
    </row>
    <row r="119" spans="22:392"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4"/>
      <c r="BR119" s="164"/>
      <c r="BS119" s="164"/>
      <c r="BT119" s="164"/>
      <c r="MG119" s="63"/>
      <c r="MH119" s="63"/>
      <c r="MI119" s="63"/>
      <c r="MJ119" s="63"/>
      <c r="MK119" s="63"/>
      <c r="ML119" s="63"/>
      <c r="MM119" s="63"/>
      <c r="MN119" s="63"/>
    </row>
    <row r="120" spans="22:392"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4"/>
      <c r="BR120" s="164"/>
      <c r="BS120" s="164"/>
      <c r="MG120" s="63"/>
      <c r="MH120" s="63"/>
      <c r="MI120" s="63"/>
      <c r="MJ120" s="63"/>
      <c r="MK120" s="63"/>
      <c r="ML120" s="63"/>
      <c r="MM120" s="63"/>
      <c r="MN120" s="63"/>
    </row>
    <row r="121" spans="22:392"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4"/>
      <c r="BR121" s="164"/>
      <c r="BS121" s="164"/>
      <c r="MG121" s="63"/>
      <c r="MH121" s="63"/>
      <c r="MI121" s="63"/>
      <c r="MJ121" s="63"/>
      <c r="MK121" s="63"/>
      <c r="ML121" s="63"/>
      <c r="MM121" s="63"/>
      <c r="MN121" s="63"/>
    </row>
    <row r="122" spans="22:392"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4"/>
      <c r="BR122" s="164"/>
      <c r="BS122" s="164"/>
      <c r="MG122" s="63"/>
      <c r="MH122" s="63"/>
      <c r="MI122" s="63"/>
      <c r="MJ122" s="63"/>
      <c r="MK122" s="63"/>
      <c r="ML122" s="63"/>
      <c r="MM122" s="63"/>
      <c r="MN122" s="63"/>
      <c r="MO122" s="63"/>
    </row>
    <row r="123" spans="22:392"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4"/>
      <c r="BS123" s="164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H123" s="63"/>
      <c r="MI123" s="63"/>
      <c r="MJ123" s="63"/>
      <c r="MK123" s="63"/>
      <c r="ML123" s="63"/>
      <c r="MM123" s="63"/>
      <c r="MN123" s="63"/>
      <c r="MO123" s="63"/>
      <c r="MP123" s="63"/>
      <c r="MQ123" s="63"/>
    </row>
    <row r="124" spans="22:392"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NS124" s="63"/>
      <c r="NT124" s="63"/>
      <c r="NU124" s="63"/>
      <c r="NV124" s="63"/>
      <c r="NW124" s="63"/>
      <c r="NX124" s="63"/>
      <c r="NY124" s="63"/>
      <c r="NZ124" s="63"/>
      <c r="OA124" s="63"/>
      <c r="OB124" s="63"/>
    </row>
    <row r="125" spans="22:392"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NS125" s="63"/>
      <c r="NT125" s="63"/>
      <c r="NU125" s="63"/>
      <c r="NV125" s="63"/>
      <c r="NW125" s="63"/>
      <c r="NX125" s="63"/>
      <c r="NY125" s="63"/>
      <c r="NZ125" s="63"/>
      <c r="OA125" s="63"/>
      <c r="OB125" s="63"/>
    </row>
    <row r="126" spans="22:392"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NS126" s="63"/>
      <c r="NT126" s="63"/>
      <c r="NU126" s="63"/>
      <c r="NV126" s="63"/>
      <c r="NW126" s="63"/>
      <c r="NX126" s="63"/>
      <c r="NY126" s="63"/>
      <c r="NZ126" s="63"/>
      <c r="OA126" s="63"/>
      <c r="OB126" s="63"/>
    </row>
    <row r="127" spans="22:392"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NS127" s="63"/>
      <c r="NT127" s="63"/>
      <c r="NU127" s="63"/>
      <c r="NV127" s="63"/>
      <c r="NW127" s="63"/>
      <c r="NX127" s="63"/>
      <c r="NY127" s="63"/>
      <c r="NZ127" s="63"/>
      <c r="OA127" s="63"/>
      <c r="OB127" s="63"/>
    </row>
    <row r="128" spans="22:392"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NS128" s="63"/>
      <c r="NT128" s="63"/>
      <c r="NU128" s="63"/>
      <c r="NV128" s="63"/>
      <c r="NW128" s="63"/>
      <c r="NX128" s="63"/>
      <c r="NY128" s="63"/>
      <c r="NZ128" s="63"/>
      <c r="OA128" s="63"/>
      <c r="OB128" s="63"/>
    </row>
    <row r="129" spans="22:392"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NS129" s="63"/>
      <c r="NT129" s="63"/>
      <c r="NU129" s="63"/>
      <c r="NV129" s="63"/>
      <c r="NW129" s="63"/>
      <c r="NX129" s="63"/>
      <c r="NY129" s="63"/>
      <c r="NZ129" s="63"/>
      <c r="OA129" s="63"/>
      <c r="OB129" s="63"/>
    </row>
  </sheetData>
  <mergeCells count="105">
    <mergeCell ref="Z4:AG4"/>
    <mergeCell ref="AH4:AI4"/>
    <mergeCell ref="AJ4:AM4"/>
    <mergeCell ref="B5:C5"/>
    <mergeCell ref="K5:M5"/>
    <mergeCell ref="N5:O5"/>
    <mergeCell ref="A1:AM1"/>
    <mergeCell ref="A3:C4"/>
    <mergeCell ref="D3:W3"/>
    <mergeCell ref="X3:Y3"/>
    <mergeCell ref="Z3:AB3"/>
    <mergeCell ref="AE3:AF3"/>
    <mergeCell ref="AH3:AI3"/>
    <mergeCell ref="AJ3:AM3"/>
    <mergeCell ref="D4:W4"/>
    <mergeCell ref="X4:Y4"/>
    <mergeCell ref="S7:V9"/>
    <mergeCell ref="K10:M10"/>
    <mergeCell ref="A12:C12"/>
    <mergeCell ref="D12:L14"/>
    <mergeCell ref="M12:M14"/>
    <mergeCell ref="N12:O14"/>
    <mergeCell ref="P12:P14"/>
    <mergeCell ref="Q12:U12"/>
    <mergeCell ref="B6:C6"/>
    <mergeCell ref="F6:H6"/>
    <mergeCell ref="P6:R6"/>
    <mergeCell ref="B7:E9"/>
    <mergeCell ref="F7:H9"/>
    <mergeCell ref="P7:R9"/>
    <mergeCell ref="A15:A16"/>
    <mergeCell ref="B15:D16"/>
    <mergeCell ref="E15:K16"/>
    <mergeCell ref="L15:L16"/>
    <mergeCell ref="M15:P15"/>
    <mergeCell ref="Q15:U15"/>
    <mergeCell ref="Z12:AM12"/>
    <mergeCell ref="A13:C13"/>
    <mergeCell ref="Z13:AA13"/>
    <mergeCell ref="AB13:AC13"/>
    <mergeCell ref="AD13:AD53"/>
    <mergeCell ref="AE13:AF13"/>
    <mergeCell ref="AG13:AH13"/>
    <mergeCell ref="AI13:AI53"/>
    <mergeCell ref="AJ13:AK13"/>
    <mergeCell ref="AL13:AM13"/>
    <mergeCell ref="E21:K21"/>
    <mergeCell ref="E22:K22"/>
    <mergeCell ref="E23:K23"/>
    <mergeCell ref="E24:K24"/>
    <mergeCell ref="E25:K25"/>
    <mergeCell ref="E26:K26"/>
    <mergeCell ref="W15:X15"/>
    <mergeCell ref="W16:X16"/>
    <mergeCell ref="E17:K17"/>
    <mergeCell ref="E18:K18"/>
    <mergeCell ref="E19:K19"/>
    <mergeCell ref="E20:K20"/>
    <mergeCell ref="A33:D33"/>
    <mergeCell ref="H33:N33"/>
    <mergeCell ref="A35:C35"/>
    <mergeCell ref="D35:L37"/>
    <mergeCell ref="M35:M37"/>
    <mergeCell ref="N35:O37"/>
    <mergeCell ref="E27:K27"/>
    <mergeCell ref="E28:K28"/>
    <mergeCell ref="E29:K29"/>
    <mergeCell ref="E30:K30"/>
    <mergeCell ref="E31:K31"/>
    <mergeCell ref="A32:D32"/>
    <mergeCell ref="H32:N32"/>
    <mergeCell ref="P35:P37"/>
    <mergeCell ref="Q35:U35"/>
    <mergeCell ref="A36:C36"/>
    <mergeCell ref="A38:A39"/>
    <mergeCell ref="B38:D39"/>
    <mergeCell ref="E38:K39"/>
    <mergeCell ref="L38:L39"/>
    <mergeCell ref="M38:P38"/>
    <mergeCell ref="Q38:U38"/>
    <mergeCell ref="E44:K44"/>
    <mergeCell ref="E45:K45"/>
    <mergeCell ref="E46:K46"/>
    <mergeCell ref="E47:K47"/>
    <mergeCell ref="E48:K48"/>
    <mergeCell ref="E49:K49"/>
    <mergeCell ref="W38:X38"/>
    <mergeCell ref="W39:X39"/>
    <mergeCell ref="E40:K40"/>
    <mergeCell ref="E41:K41"/>
    <mergeCell ref="E42:K42"/>
    <mergeCell ref="E43:K43"/>
    <mergeCell ref="Z55:AC55"/>
    <mergeCell ref="AD55:AM55"/>
    <mergeCell ref="A56:D56"/>
    <mergeCell ref="H56:N56"/>
    <mergeCell ref="Z56:AC56"/>
    <mergeCell ref="AD56:AM56"/>
    <mergeCell ref="E50:K50"/>
    <mergeCell ref="E51:K51"/>
    <mergeCell ref="E52:K52"/>
    <mergeCell ref="E53:K53"/>
    <mergeCell ref="E54:K54"/>
    <mergeCell ref="A55:D55"/>
    <mergeCell ref="H55:N55"/>
  </mergeCells>
  <phoneticPr fontId="1"/>
  <dataValidations count="2">
    <dataValidation type="list" allowBlank="1" showInputMessage="1" showErrorMessage="1" sqref="K5:M5" xr:uid="{00000000-0002-0000-0400-000000000000}">
      <formula1>$AX$2:$AX$4</formula1>
    </dataValidation>
    <dataValidation type="list" allowBlank="1" showInputMessage="1" showErrorMessage="1" sqref="B7:E9 S7:V9 AT6" xr:uid="{00000000-0002-0000-0400-000001000000}">
      <formula1>$AT$10:$BQ$10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2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421E"/>
  </sheetPr>
  <dimension ref="A1:OT120"/>
  <sheetViews>
    <sheetView showGridLines="0" showZeros="0" defaultGridColor="0" colorId="8" zoomScale="60" zoomScaleNormal="60" zoomScaleSheetLayoutView="100" workbookViewId="0">
      <selection activeCell="AX21" sqref="AX21"/>
    </sheetView>
  </sheetViews>
  <sheetFormatPr defaultColWidth="2.625" defaultRowHeight="12"/>
  <cols>
    <col min="1" max="21" width="3.125" style="163" customWidth="1"/>
    <col min="22" max="22" width="1.125" style="164" customWidth="1"/>
    <col min="23" max="43" width="3.125" style="163" customWidth="1"/>
    <col min="44" max="46" width="3.625" style="164" customWidth="1"/>
    <col min="47" max="47" width="2.625" style="163"/>
    <col min="48" max="61" width="11.625" style="163" customWidth="1"/>
    <col min="62" max="62" width="3.875" style="163" customWidth="1"/>
    <col min="63" max="63" width="6.625" style="163" customWidth="1"/>
    <col min="64" max="64" width="9.875" style="163" customWidth="1"/>
    <col min="65" max="65" width="9.875" style="170" customWidth="1"/>
    <col min="66" max="87" width="9.875" style="63" customWidth="1"/>
    <col min="88" max="89" width="9.125" style="63" customWidth="1"/>
    <col min="90" max="115" width="7.75" style="63" customWidth="1"/>
    <col min="116" max="362" width="3.125" style="63" customWidth="1"/>
    <col min="363" max="16384" width="2.625" style="163"/>
  </cols>
  <sheetData>
    <row r="1" spans="1:410" ht="24" customHeight="1" thickBo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BK1" s="170" t="s">
        <v>216</v>
      </c>
      <c r="BL1" s="197">
        <v>1</v>
      </c>
      <c r="BM1" s="197">
        <f>1+BL1</f>
        <v>2</v>
      </c>
      <c r="BN1" s="197">
        <f>1+BM1</f>
        <v>3</v>
      </c>
      <c r="BO1" s="197">
        <f>1+BN1</f>
        <v>4</v>
      </c>
      <c r="BP1" s="197">
        <f>1+BO1</f>
        <v>5</v>
      </c>
      <c r="BQ1" s="197">
        <f t="shared" ref="BQ1:CI1" si="0">1+BP1</f>
        <v>6</v>
      </c>
      <c r="BR1" s="197">
        <f t="shared" si="0"/>
        <v>7</v>
      </c>
      <c r="BS1" s="197">
        <f t="shared" si="0"/>
        <v>8</v>
      </c>
      <c r="BT1" s="197">
        <f t="shared" si="0"/>
        <v>9</v>
      </c>
      <c r="BU1" s="197">
        <f t="shared" si="0"/>
        <v>10</v>
      </c>
      <c r="BV1" s="197">
        <f t="shared" si="0"/>
        <v>11</v>
      </c>
      <c r="BW1" s="197">
        <f t="shared" si="0"/>
        <v>12</v>
      </c>
      <c r="BX1" s="197">
        <f t="shared" si="0"/>
        <v>13</v>
      </c>
      <c r="BY1" s="197">
        <f t="shared" si="0"/>
        <v>14</v>
      </c>
      <c r="BZ1" s="197">
        <f t="shared" si="0"/>
        <v>15</v>
      </c>
      <c r="CA1" s="197">
        <f t="shared" si="0"/>
        <v>16</v>
      </c>
      <c r="CB1" s="197">
        <f t="shared" si="0"/>
        <v>17</v>
      </c>
      <c r="CC1" s="197">
        <f t="shared" si="0"/>
        <v>18</v>
      </c>
      <c r="CD1" s="197">
        <f t="shared" si="0"/>
        <v>19</v>
      </c>
      <c r="CE1" s="197">
        <f t="shared" si="0"/>
        <v>20</v>
      </c>
      <c r="CF1" s="197">
        <f t="shared" si="0"/>
        <v>21</v>
      </c>
      <c r="CG1" s="197">
        <f t="shared" si="0"/>
        <v>22</v>
      </c>
      <c r="CH1" s="197">
        <f t="shared" si="0"/>
        <v>23</v>
      </c>
      <c r="CI1" s="197">
        <f t="shared" si="0"/>
        <v>24</v>
      </c>
    </row>
    <row r="2" spans="1:410" ht="21.6" customHeight="1">
      <c r="A2" s="604" t="s">
        <v>220</v>
      </c>
      <c r="B2" s="605"/>
      <c r="C2" s="605"/>
      <c r="D2" s="606" t="str">
        <f>BL2</f>
        <v/>
      </c>
      <c r="E2" s="607"/>
      <c r="F2" s="607"/>
      <c r="G2" s="607"/>
      <c r="H2" s="607"/>
      <c r="I2" s="607"/>
      <c r="J2" s="607"/>
      <c r="K2" s="607"/>
      <c r="L2" s="607"/>
      <c r="M2" s="610" t="s">
        <v>221</v>
      </c>
      <c r="N2" s="613"/>
      <c r="O2" s="613"/>
      <c r="P2" s="587" t="s">
        <v>223</v>
      </c>
      <c r="Q2" s="632" t="s">
        <v>224</v>
      </c>
      <c r="R2" s="633"/>
      <c r="S2" s="633"/>
      <c r="T2" s="633"/>
      <c r="U2" s="634"/>
      <c r="V2" s="173"/>
      <c r="W2" s="604" t="s">
        <v>220</v>
      </c>
      <c r="X2" s="605"/>
      <c r="Y2" s="605"/>
      <c r="Z2" s="606" t="str">
        <f>D2</f>
        <v/>
      </c>
      <c r="AA2" s="607"/>
      <c r="AB2" s="607"/>
      <c r="AC2" s="607"/>
      <c r="AD2" s="607"/>
      <c r="AE2" s="607"/>
      <c r="AF2" s="607"/>
      <c r="AG2" s="607"/>
      <c r="AH2" s="607"/>
      <c r="AI2" s="610" t="s">
        <v>221</v>
      </c>
      <c r="AJ2" s="613"/>
      <c r="AK2" s="613"/>
      <c r="AL2" s="587" t="s">
        <v>223</v>
      </c>
      <c r="AM2" s="632" t="s">
        <v>224</v>
      </c>
      <c r="AN2" s="633"/>
      <c r="AO2" s="633"/>
      <c r="AP2" s="633"/>
      <c r="AQ2" s="634"/>
      <c r="AR2" s="173"/>
      <c r="AS2" s="173"/>
      <c r="AT2" s="173"/>
      <c r="BK2" s="170" t="s">
        <v>36</v>
      </c>
      <c r="BL2" s="203" t="str">
        <f>IF(改訂版ｺｱｼｰﾄ用!B1="","",改訂版ｺｱｼｰﾄ用!B1)</f>
        <v/>
      </c>
      <c r="BM2" s="204"/>
      <c r="BN2" s="204"/>
      <c r="BO2" s="204"/>
      <c r="BP2" s="204"/>
      <c r="BQ2" s="204"/>
      <c r="BR2" s="204"/>
      <c r="BS2" s="204" t="s">
        <v>315</v>
      </c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3" t="s">
        <v>218</v>
      </c>
    </row>
    <row r="3" spans="1:410" ht="21.6" customHeight="1">
      <c r="A3" s="591" t="s">
        <v>227</v>
      </c>
      <c r="B3" s="592"/>
      <c r="C3" s="592"/>
      <c r="D3" s="608"/>
      <c r="E3" s="608"/>
      <c r="F3" s="608"/>
      <c r="G3" s="608"/>
      <c r="H3" s="608"/>
      <c r="I3" s="608"/>
      <c r="J3" s="608"/>
      <c r="K3" s="608"/>
      <c r="L3" s="608"/>
      <c r="M3" s="611"/>
      <c r="N3" s="611"/>
      <c r="O3" s="611"/>
      <c r="P3" s="588"/>
      <c r="Q3" s="209" t="s">
        <v>228</v>
      </c>
      <c r="R3" s="210" t="s">
        <v>229</v>
      </c>
      <c r="S3" s="210" t="s">
        <v>230</v>
      </c>
      <c r="T3" s="211" t="s">
        <v>231</v>
      </c>
      <c r="U3" s="212" t="s">
        <v>217</v>
      </c>
      <c r="V3" s="173"/>
      <c r="W3" s="591" t="s">
        <v>227</v>
      </c>
      <c r="X3" s="592"/>
      <c r="Y3" s="592"/>
      <c r="Z3" s="608"/>
      <c r="AA3" s="608"/>
      <c r="AB3" s="608"/>
      <c r="AC3" s="608"/>
      <c r="AD3" s="608"/>
      <c r="AE3" s="608"/>
      <c r="AF3" s="608"/>
      <c r="AG3" s="608"/>
      <c r="AH3" s="608"/>
      <c r="AI3" s="611"/>
      <c r="AJ3" s="611"/>
      <c r="AK3" s="611"/>
      <c r="AL3" s="588"/>
      <c r="AM3" s="209" t="s">
        <v>228</v>
      </c>
      <c r="AN3" s="210" t="s">
        <v>229</v>
      </c>
      <c r="AO3" s="210" t="s">
        <v>230</v>
      </c>
      <c r="AP3" s="211" t="s">
        <v>231</v>
      </c>
      <c r="AQ3" s="212" t="s">
        <v>217</v>
      </c>
      <c r="AR3" s="173"/>
      <c r="AS3" s="173"/>
      <c r="AT3" s="173"/>
      <c r="BK3" s="205">
        <v>4</v>
      </c>
      <c r="BL3" s="206" t="str">
        <f>IF(改訂版ｺｱｼｰﾄ用!B2="","",改訂版ｺｱｼｰﾄ用!B2)</f>
        <v/>
      </c>
      <c r="BM3" s="207"/>
      <c r="BN3" s="207"/>
      <c r="BO3" s="207"/>
      <c r="BP3" s="207"/>
      <c r="BQ3" s="207"/>
      <c r="BR3" s="207"/>
      <c r="BS3" s="207">
        <v>125</v>
      </c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6" t="s">
        <v>219</v>
      </c>
    </row>
    <row r="4" spans="1:410" ht="21.6" customHeight="1" thickBot="1">
      <c r="A4" s="198"/>
      <c r="B4" s="199"/>
      <c r="C4" s="199"/>
      <c r="D4" s="609"/>
      <c r="E4" s="609"/>
      <c r="F4" s="609"/>
      <c r="G4" s="609"/>
      <c r="H4" s="609"/>
      <c r="I4" s="609"/>
      <c r="J4" s="609"/>
      <c r="K4" s="609"/>
      <c r="L4" s="609"/>
      <c r="M4" s="612"/>
      <c r="N4" s="612"/>
      <c r="O4" s="612"/>
      <c r="P4" s="589"/>
      <c r="Q4" s="213"/>
      <c r="R4" s="214"/>
      <c r="S4" s="201"/>
      <c r="T4" s="214"/>
      <c r="U4" s="215"/>
      <c r="V4" s="173"/>
      <c r="W4" s="198"/>
      <c r="X4" s="199"/>
      <c r="Y4" s="199"/>
      <c r="Z4" s="609"/>
      <c r="AA4" s="609"/>
      <c r="AB4" s="609"/>
      <c r="AC4" s="609"/>
      <c r="AD4" s="609"/>
      <c r="AE4" s="609"/>
      <c r="AF4" s="609"/>
      <c r="AG4" s="609"/>
      <c r="AH4" s="609"/>
      <c r="AI4" s="612"/>
      <c r="AJ4" s="612"/>
      <c r="AK4" s="612"/>
      <c r="AL4" s="589"/>
      <c r="AM4" s="213"/>
      <c r="AN4" s="214"/>
      <c r="AO4" s="201"/>
      <c r="AP4" s="214"/>
      <c r="AQ4" s="215"/>
      <c r="AR4" s="173"/>
      <c r="AS4" s="173"/>
      <c r="AT4" s="173"/>
      <c r="BJ4" s="208"/>
      <c r="BK4" s="205">
        <f>1+BK3</f>
        <v>5</v>
      </c>
      <c r="BL4" s="206" t="str">
        <f>IF(改訂版ｺｱｼｰﾄ用!B3="","",改訂版ｺｱｼｰﾄ用!B3)</f>
        <v/>
      </c>
      <c r="BM4" s="207"/>
      <c r="BN4" s="207"/>
      <c r="BO4" s="207"/>
      <c r="BP4" s="207"/>
      <c r="BQ4" s="207"/>
      <c r="BR4" s="207"/>
      <c r="BS4" s="207">
        <f>1+BS3</f>
        <v>126</v>
      </c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6" t="s">
        <v>226</v>
      </c>
    </row>
    <row r="5" spans="1:410" ht="21.6" customHeight="1">
      <c r="A5" s="614" t="s">
        <v>18</v>
      </c>
      <c r="B5" s="615" t="s">
        <v>236</v>
      </c>
      <c r="C5" s="594"/>
      <c r="D5" s="595"/>
      <c r="E5" s="617" t="s">
        <v>237</v>
      </c>
      <c r="F5" s="618"/>
      <c r="G5" s="618"/>
      <c r="H5" s="618"/>
      <c r="I5" s="618"/>
      <c r="J5" s="618"/>
      <c r="K5" s="619"/>
      <c r="L5" s="597" t="s">
        <v>18</v>
      </c>
      <c r="M5" s="577" t="s">
        <v>238</v>
      </c>
      <c r="N5" s="578"/>
      <c r="O5" s="578"/>
      <c r="P5" s="590"/>
      <c r="Q5" s="623" t="s">
        <v>239</v>
      </c>
      <c r="R5" s="624"/>
      <c r="S5" s="624"/>
      <c r="T5" s="624"/>
      <c r="U5" s="625"/>
      <c r="V5" s="173"/>
      <c r="W5" s="614" t="s">
        <v>18</v>
      </c>
      <c r="X5" s="615" t="s">
        <v>236</v>
      </c>
      <c r="Y5" s="594"/>
      <c r="Z5" s="595"/>
      <c r="AA5" s="617" t="s">
        <v>237</v>
      </c>
      <c r="AB5" s="618"/>
      <c r="AC5" s="618"/>
      <c r="AD5" s="618"/>
      <c r="AE5" s="618"/>
      <c r="AF5" s="618"/>
      <c r="AG5" s="619"/>
      <c r="AH5" s="597" t="s">
        <v>18</v>
      </c>
      <c r="AI5" s="577" t="s">
        <v>238</v>
      </c>
      <c r="AJ5" s="578"/>
      <c r="AK5" s="578"/>
      <c r="AL5" s="590"/>
      <c r="AM5" s="623" t="s">
        <v>239</v>
      </c>
      <c r="AN5" s="624"/>
      <c r="AO5" s="624"/>
      <c r="AP5" s="624"/>
      <c r="AQ5" s="625"/>
      <c r="AR5" s="173"/>
      <c r="AS5" s="173"/>
      <c r="AT5" s="173"/>
      <c r="BK5" s="205">
        <f t="shared" ref="BK5:BK17" si="1">1+BK4</f>
        <v>6</v>
      </c>
      <c r="BL5" s="206" t="str">
        <f>IF(改訂版ｺｱｼｰﾄ用!B4="","",改訂版ｺｱｼｰﾄ用!B4)</f>
        <v/>
      </c>
      <c r="BM5" s="207"/>
      <c r="BN5" s="207"/>
      <c r="BO5" s="207"/>
      <c r="BP5" s="207"/>
      <c r="BQ5" s="207"/>
      <c r="BR5" s="207"/>
      <c r="BS5" s="207">
        <f t="shared" ref="BS5:BS17" si="2">1+BS4</f>
        <v>127</v>
      </c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6" t="s">
        <v>234</v>
      </c>
    </row>
    <row r="6" spans="1:410" ht="21.6" customHeight="1" thickBot="1">
      <c r="A6" s="569"/>
      <c r="B6" s="616"/>
      <c r="C6" s="566"/>
      <c r="D6" s="596"/>
      <c r="E6" s="620"/>
      <c r="F6" s="621"/>
      <c r="G6" s="621"/>
      <c r="H6" s="621"/>
      <c r="I6" s="621"/>
      <c r="J6" s="621"/>
      <c r="K6" s="622"/>
      <c r="L6" s="598"/>
      <c r="M6" s="213" t="s">
        <v>228</v>
      </c>
      <c r="N6" s="214" t="s">
        <v>229</v>
      </c>
      <c r="O6" s="214" t="s">
        <v>230</v>
      </c>
      <c r="P6" s="215" t="s">
        <v>231</v>
      </c>
      <c r="Q6" s="226" t="s">
        <v>242</v>
      </c>
      <c r="R6" s="227" t="s">
        <v>243</v>
      </c>
      <c r="S6" s="227" t="s">
        <v>244</v>
      </c>
      <c r="T6" s="227" t="s">
        <v>245</v>
      </c>
      <c r="U6" s="228" t="s">
        <v>246</v>
      </c>
      <c r="V6" s="173"/>
      <c r="W6" s="569"/>
      <c r="X6" s="616"/>
      <c r="Y6" s="566"/>
      <c r="Z6" s="596"/>
      <c r="AA6" s="620"/>
      <c r="AB6" s="621"/>
      <c r="AC6" s="621"/>
      <c r="AD6" s="621"/>
      <c r="AE6" s="621"/>
      <c r="AF6" s="621"/>
      <c r="AG6" s="622"/>
      <c r="AH6" s="598"/>
      <c r="AI6" s="213" t="s">
        <v>228</v>
      </c>
      <c r="AJ6" s="214" t="s">
        <v>229</v>
      </c>
      <c r="AK6" s="214" t="s">
        <v>230</v>
      </c>
      <c r="AL6" s="215" t="s">
        <v>231</v>
      </c>
      <c r="AM6" s="226" t="s">
        <v>242</v>
      </c>
      <c r="AN6" s="227" t="s">
        <v>243</v>
      </c>
      <c r="AO6" s="227" t="s">
        <v>244</v>
      </c>
      <c r="AP6" s="227" t="s">
        <v>245</v>
      </c>
      <c r="AQ6" s="228" t="s">
        <v>246</v>
      </c>
      <c r="AR6" s="173"/>
      <c r="AS6" s="173"/>
      <c r="AT6" s="173"/>
      <c r="BK6" s="205">
        <f t="shared" si="1"/>
        <v>7</v>
      </c>
      <c r="BL6" s="206" t="str">
        <f>IF(改訂版ｺｱｼｰﾄ用!B5="","",改訂版ｺｱｼｰﾄ用!B5)</f>
        <v/>
      </c>
      <c r="BM6" s="207"/>
      <c r="BN6" s="207"/>
      <c r="BO6" s="207"/>
      <c r="BP6" s="207"/>
      <c r="BQ6" s="207"/>
      <c r="BR6" s="207"/>
      <c r="BS6" s="207">
        <f t="shared" si="2"/>
        <v>128</v>
      </c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6" t="s">
        <v>235</v>
      </c>
    </row>
    <row r="7" spans="1:410" s="63" customFormat="1" ht="21.6" customHeight="1">
      <c r="A7" s="209">
        <v>1</v>
      </c>
      <c r="B7" s="229" t="str">
        <f>IF($E7=BL3,LEFT(RIGHT(BL18,3)))</f>
        <v/>
      </c>
      <c r="C7" s="229" t="str">
        <f>IF($E7=BL3,LEFT(RIGHT(BL18,2)))</f>
        <v/>
      </c>
      <c r="D7" s="229" t="str">
        <f>IF($E7=BL3,LEFT(RIGHT(BL18,1)))</f>
        <v/>
      </c>
      <c r="E7" s="574" t="str">
        <f>BL3</f>
        <v/>
      </c>
      <c r="F7" s="602" t="e">
        <f>IF(#REF!=#REF!,BN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7" s="602" t="e">
        <f>IF(#REF!=#REF!,B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7" s="602" t="e">
        <f>IF(#REF!=#REF!,BO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7" s="602" t="e">
        <f>IF(#REF!=#REF!,B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7" s="602" t="e">
        <f>IF(#REF!=#REF!,BP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7" s="602" t="e">
        <f>IF(#REF!=#REF!,BP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7" s="230">
        <v>4</v>
      </c>
      <c r="M7" s="209"/>
      <c r="N7" s="210"/>
      <c r="O7" s="210"/>
      <c r="P7" s="225"/>
      <c r="Q7" s="224"/>
      <c r="R7" s="210"/>
      <c r="S7" s="210"/>
      <c r="T7" s="210"/>
      <c r="U7" s="225"/>
      <c r="V7" s="173"/>
      <c r="W7" s="209">
        <v>1</v>
      </c>
      <c r="X7" s="229" t="str">
        <f>B7</f>
        <v/>
      </c>
      <c r="Y7" s="229" t="str">
        <f t="shared" ref="Y7:Z7" si="3">C7</f>
        <v/>
      </c>
      <c r="Z7" s="229" t="str">
        <f t="shared" si="3"/>
        <v/>
      </c>
      <c r="AA7" s="574" t="str">
        <f>E7</f>
        <v/>
      </c>
      <c r="AB7" s="602" t="e">
        <f>IF(#REF!=#REF!,CJ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7" s="602" t="e">
        <f>IF(#REF!=#REF!,CJ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7" s="602" t="e">
        <f>IF(#REF!=#REF!,CK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7" s="602" t="e">
        <f>IF(#REF!=#REF!,CK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7" s="602" t="e">
        <f>IF(#REF!=#REF!,CL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7" s="602" t="e">
        <f>IF(#REF!=#REF!,CL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7" s="230">
        <v>4</v>
      </c>
      <c r="AI7" s="209"/>
      <c r="AJ7" s="210"/>
      <c r="AK7" s="210"/>
      <c r="AL7" s="225"/>
      <c r="AM7" s="224"/>
      <c r="AN7" s="210"/>
      <c r="AO7" s="210"/>
      <c r="AP7" s="210"/>
      <c r="AQ7" s="225"/>
      <c r="AR7" s="173"/>
      <c r="AS7" s="173"/>
      <c r="AT7" s="17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205">
        <f t="shared" si="1"/>
        <v>8</v>
      </c>
      <c r="BL7" s="206" t="str">
        <f>IF(改訂版ｺｱｼｰﾄ用!B6="","",改訂版ｺｱｼｰﾄ用!B6)</f>
        <v/>
      </c>
      <c r="BM7" s="207"/>
      <c r="BN7" s="207"/>
      <c r="BO7" s="207"/>
      <c r="BP7" s="207"/>
      <c r="BQ7" s="207"/>
      <c r="BR7" s="207"/>
      <c r="BS7" s="207">
        <f t="shared" si="2"/>
        <v>129</v>
      </c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6" t="s">
        <v>241</v>
      </c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3"/>
      <c r="OC7" s="163"/>
      <c r="OD7" s="163"/>
      <c r="OE7" s="163"/>
      <c r="OF7" s="163"/>
      <c r="OG7" s="163"/>
      <c r="OH7" s="163"/>
      <c r="OI7" s="163"/>
      <c r="OJ7" s="163"/>
      <c r="OK7" s="163"/>
      <c r="OL7" s="163"/>
      <c r="OM7" s="163"/>
      <c r="ON7" s="163"/>
      <c r="OO7" s="163"/>
      <c r="OP7" s="163"/>
      <c r="OQ7" s="163"/>
      <c r="OR7" s="163"/>
      <c r="OS7" s="163"/>
      <c r="OT7" s="163"/>
    </row>
    <row r="8" spans="1:410" s="63" customFormat="1" ht="21.6" customHeight="1">
      <c r="A8" s="209">
        <v>2</v>
      </c>
      <c r="B8" s="229" t="str">
        <f t="shared" ref="B8:B20" si="4">IF($E8=BL4,LEFT(RIGHT(BL19,3)))</f>
        <v/>
      </c>
      <c r="C8" s="229" t="str">
        <f t="shared" ref="C8:C20" si="5">IF($E8=BL4,LEFT(RIGHT(BL19,2)))</f>
        <v/>
      </c>
      <c r="D8" s="229" t="str">
        <f t="shared" ref="D8:D20" si="6">IF($E8=BL4,LEFT(RIGHT(BL19,1)))</f>
        <v/>
      </c>
      <c r="E8" s="574" t="str">
        <f>BL4</f>
        <v/>
      </c>
      <c r="F8" s="602" t="e">
        <f>IF(#REF!=#REF!,BN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8" s="602" t="e">
        <f>IF(#REF!=#REF!,B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8" s="602" t="e">
        <f>IF(#REF!=#REF!,BO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8" s="602" t="e">
        <f>IF(#REF!=#REF!,B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8" s="602" t="e">
        <f>IF(#REF!=#REF!,BP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8" s="602" t="e">
        <f>IF(#REF!=#REF!,BP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8" s="225">
        <v>5</v>
      </c>
      <c r="M8" s="209"/>
      <c r="N8" s="210"/>
      <c r="O8" s="210"/>
      <c r="P8" s="225"/>
      <c r="Q8" s="224"/>
      <c r="R8" s="210"/>
      <c r="S8" s="210"/>
      <c r="T8" s="210"/>
      <c r="U8" s="225"/>
      <c r="V8" s="173"/>
      <c r="W8" s="209">
        <v>2</v>
      </c>
      <c r="X8" s="229" t="str">
        <f t="shared" ref="X8:X21" si="7">B8</f>
        <v/>
      </c>
      <c r="Y8" s="229" t="str">
        <f t="shared" ref="Y8:Y21" si="8">C8</f>
        <v/>
      </c>
      <c r="Z8" s="229" t="str">
        <f t="shared" ref="Z8:Z21" si="9">D8</f>
        <v/>
      </c>
      <c r="AA8" s="574" t="str">
        <f t="shared" ref="AA8:AA21" si="10">E8</f>
        <v/>
      </c>
      <c r="AB8" s="602" t="e">
        <f>IF(#REF!=#REF!,CJ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8" s="602" t="e">
        <f>IF(#REF!=#REF!,CJ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8" s="602" t="e">
        <f>IF(#REF!=#REF!,CK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8" s="602" t="e">
        <f>IF(#REF!=#REF!,CK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8" s="602" t="e">
        <f>IF(#REF!=#REF!,CL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8" s="602" t="e">
        <f>IF(#REF!=#REF!,CL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8" s="225">
        <v>5</v>
      </c>
      <c r="AI8" s="209"/>
      <c r="AJ8" s="210"/>
      <c r="AK8" s="210"/>
      <c r="AL8" s="225"/>
      <c r="AM8" s="224"/>
      <c r="AN8" s="210"/>
      <c r="AO8" s="210"/>
      <c r="AP8" s="210"/>
      <c r="AQ8" s="225"/>
      <c r="AR8" s="173"/>
      <c r="AS8" s="173"/>
      <c r="AT8" s="17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205">
        <f t="shared" si="1"/>
        <v>9</v>
      </c>
      <c r="BL8" s="206" t="str">
        <f>IF(改訂版ｺｱｼｰﾄ用!B7="","",改訂版ｺｱｼｰﾄ用!B7)</f>
        <v/>
      </c>
      <c r="BM8" s="207"/>
      <c r="BN8" s="207"/>
      <c r="BO8" s="207"/>
      <c r="BP8" s="207"/>
      <c r="BQ8" s="207"/>
      <c r="BR8" s="207"/>
      <c r="BS8" s="207">
        <f t="shared" si="2"/>
        <v>130</v>
      </c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6" t="s">
        <v>248</v>
      </c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3"/>
      <c r="OC8" s="163"/>
      <c r="OD8" s="163"/>
      <c r="OE8" s="163"/>
      <c r="OF8" s="163"/>
      <c r="OG8" s="163"/>
      <c r="OH8" s="163"/>
      <c r="OI8" s="163"/>
      <c r="OJ8" s="163"/>
      <c r="OK8" s="163"/>
      <c r="OL8" s="163"/>
      <c r="OM8" s="163"/>
      <c r="ON8" s="163"/>
      <c r="OO8" s="163"/>
      <c r="OP8" s="163"/>
      <c r="OQ8" s="163"/>
      <c r="OR8" s="163"/>
      <c r="OS8" s="163"/>
      <c r="OT8" s="163"/>
    </row>
    <row r="9" spans="1:410" s="63" customFormat="1" ht="21.6" customHeight="1">
      <c r="A9" s="209">
        <v>3</v>
      </c>
      <c r="B9" s="229" t="str">
        <f t="shared" si="4"/>
        <v/>
      </c>
      <c r="C9" s="229" t="str">
        <f t="shared" si="5"/>
        <v/>
      </c>
      <c r="D9" s="229" t="str">
        <f t="shared" si="6"/>
        <v/>
      </c>
      <c r="E9" s="574" t="str">
        <f t="shared" ref="E9:E21" si="11">BL5</f>
        <v/>
      </c>
      <c r="F9" s="602" t="e">
        <f>IF(#REF!=#REF!,BN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9" s="602" t="e">
        <f>IF(#REF!=#REF!,BN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9" s="602" t="e">
        <f>IF(#REF!=#REF!,BO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9" s="602" t="e">
        <f>IF(#REF!=#REF!,BO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9" s="602" t="e">
        <f>IF(#REF!=#REF!,BP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9" s="602" t="e">
        <f>IF(#REF!=#REF!,BP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9" s="225">
        <v>6</v>
      </c>
      <c r="M9" s="209"/>
      <c r="N9" s="210"/>
      <c r="O9" s="210"/>
      <c r="P9" s="225"/>
      <c r="Q9" s="224"/>
      <c r="R9" s="210"/>
      <c r="S9" s="210"/>
      <c r="T9" s="210"/>
      <c r="U9" s="225"/>
      <c r="V9" s="173"/>
      <c r="W9" s="209">
        <v>3</v>
      </c>
      <c r="X9" s="229" t="str">
        <f t="shared" si="7"/>
        <v/>
      </c>
      <c r="Y9" s="229" t="str">
        <f t="shared" si="8"/>
        <v/>
      </c>
      <c r="Z9" s="229" t="str">
        <f t="shared" si="9"/>
        <v/>
      </c>
      <c r="AA9" s="574" t="str">
        <f t="shared" si="10"/>
        <v/>
      </c>
      <c r="AB9" s="602" t="e">
        <f>IF(#REF!=#REF!,CJ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9" s="602" t="e">
        <f>IF(#REF!=#REF!,CJ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9" s="602" t="e">
        <f>IF(#REF!=#REF!,CK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9" s="602" t="e">
        <f>IF(#REF!=#REF!,CK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9" s="602" t="e">
        <f>IF(#REF!=#REF!,CL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9" s="602" t="e">
        <f>IF(#REF!=#REF!,CL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9" s="225">
        <v>6</v>
      </c>
      <c r="AI9" s="209"/>
      <c r="AJ9" s="210"/>
      <c r="AK9" s="210"/>
      <c r="AL9" s="225"/>
      <c r="AM9" s="224"/>
      <c r="AN9" s="210"/>
      <c r="AO9" s="210"/>
      <c r="AP9" s="210"/>
      <c r="AQ9" s="225"/>
      <c r="AR9" s="173"/>
      <c r="AS9" s="173"/>
      <c r="AT9" s="17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205">
        <f t="shared" si="1"/>
        <v>10</v>
      </c>
      <c r="BL9" s="206" t="str">
        <f>IF(改訂版ｺｱｼｰﾄ用!B8="","",改訂版ｺｱｼｰﾄ用!B8)</f>
        <v/>
      </c>
      <c r="BM9" s="207"/>
      <c r="BN9" s="207"/>
      <c r="BO9" s="207"/>
      <c r="BP9" s="207"/>
      <c r="BQ9" s="207"/>
      <c r="BR9" s="207"/>
      <c r="BS9" s="207">
        <f t="shared" si="2"/>
        <v>131</v>
      </c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6" t="s">
        <v>249</v>
      </c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63"/>
      <c r="OC9" s="163"/>
      <c r="OD9" s="163"/>
      <c r="OE9" s="163"/>
      <c r="OF9" s="163"/>
      <c r="OG9" s="163"/>
      <c r="OH9" s="163"/>
      <c r="OI9" s="163"/>
      <c r="OJ9" s="163"/>
      <c r="OK9" s="163"/>
      <c r="OL9" s="163"/>
      <c r="OM9" s="163"/>
      <c r="ON9" s="163"/>
      <c r="OO9" s="163"/>
      <c r="OP9" s="163"/>
      <c r="OQ9" s="163"/>
      <c r="OR9" s="163"/>
      <c r="OS9" s="163"/>
      <c r="OT9" s="163"/>
    </row>
    <row r="10" spans="1:410" s="63" customFormat="1" ht="21.6" customHeight="1">
      <c r="A10" s="209">
        <v>4</v>
      </c>
      <c r="B10" s="229" t="str">
        <f t="shared" si="4"/>
        <v/>
      </c>
      <c r="C10" s="229" t="str">
        <f t="shared" si="5"/>
        <v/>
      </c>
      <c r="D10" s="229" t="str">
        <f t="shared" si="6"/>
        <v/>
      </c>
      <c r="E10" s="574" t="str">
        <f t="shared" si="11"/>
        <v/>
      </c>
      <c r="F10" s="602" t="e">
        <f>IF(#REF!=#REF!,BN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0" s="602" t="e">
        <f>IF(#REF!=#REF!,BN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0" s="602" t="e">
        <f>IF(#REF!=#REF!,BO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0" s="602" t="e">
        <f>IF(#REF!=#REF!,BO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0" s="602" t="e">
        <f>IF(#REF!=#REF!,BP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0" s="602" t="e">
        <f>IF(#REF!=#REF!,BP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0" s="225">
        <v>7</v>
      </c>
      <c r="M10" s="209"/>
      <c r="N10" s="210"/>
      <c r="O10" s="210"/>
      <c r="P10" s="225"/>
      <c r="Q10" s="224"/>
      <c r="R10" s="210"/>
      <c r="S10" s="210"/>
      <c r="T10" s="210"/>
      <c r="U10" s="225"/>
      <c r="V10" s="173"/>
      <c r="W10" s="209">
        <v>4</v>
      </c>
      <c r="X10" s="229" t="str">
        <f t="shared" si="7"/>
        <v/>
      </c>
      <c r="Y10" s="229" t="str">
        <f t="shared" si="8"/>
        <v/>
      </c>
      <c r="Z10" s="229" t="str">
        <f t="shared" si="9"/>
        <v/>
      </c>
      <c r="AA10" s="574" t="str">
        <f t="shared" si="10"/>
        <v/>
      </c>
      <c r="AB10" s="602" t="e">
        <f>IF(#REF!=#REF!,CJ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0" s="602" t="e">
        <f>IF(#REF!=#REF!,CJ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0" s="602" t="e">
        <f>IF(#REF!=#REF!,CK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0" s="602" t="e">
        <f>IF(#REF!=#REF!,CK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0" s="602" t="e">
        <f>IF(#REF!=#REF!,CL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0" s="602" t="e">
        <f>IF(#REF!=#REF!,CL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0" s="225">
        <v>7</v>
      </c>
      <c r="AI10" s="209"/>
      <c r="AJ10" s="210"/>
      <c r="AK10" s="210"/>
      <c r="AL10" s="225"/>
      <c r="AM10" s="224"/>
      <c r="AN10" s="210"/>
      <c r="AO10" s="210"/>
      <c r="AP10" s="210"/>
      <c r="AQ10" s="225"/>
      <c r="AR10" s="173"/>
      <c r="AS10" s="173"/>
      <c r="AT10" s="17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205">
        <f t="shared" si="1"/>
        <v>11</v>
      </c>
      <c r="BL10" s="206" t="str">
        <f>IF(改訂版ｺｱｼｰﾄ用!B9="","",改訂版ｺｱｼｰﾄ用!B9)</f>
        <v/>
      </c>
      <c r="BM10" s="207"/>
      <c r="BN10" s="207"/>
      <c r="BO10" s="207"/>
      <c r="BP10" s="207"/>
      <c r="BQ10" s="207"/>
      <c r="BR10" s="207"/>
      <c r="BS10" s="207">
        <f t="shared" si="2"/>
        <v>132</v>
      </c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6" t="s">
        <v>252</v>
      </c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  <c r="NI10" s="163"/>
      <c r="NJ10" s="163"/>
      <c r="NK10" s="163"/>
      <c r="NL10" s="163"/>
      <c r="NM10" s="163"/>
      <c r="NN10" s="163"/>
      <c r="NO10" s="163"/>
      <c r="NP10" s="163"/>
      <c r="NQ10" s="163"/>
      <c r="NR10" s="163"/>
      <c r="NS10" s="163"/>
      <c r="NT10" s="163"/>
      <c r="NU10" s="163"/>
      <c r="NV10" s="163"/>
      <c r="NW10" s="163"/>
      <c r="NX10" s="163"/>
      <c r="NY10" s="163"/>
      <c r="NZ10" s="163"/>
      <c r="OA10" s="163"/>
      <c r="OB10" s="163"/>
      <c r="OC10" s="163"/>
      <c r="OD10" s="163"/>
      <c r="OE10" s="163"/>
      <c r="OF10" s="163"/>
      <c r="OG10" s="163"/>
      <c r="OH10" s="163"/>
      <c r="OI10" s="163"/>
      <c r="OJ10" s="163"/>
      <c r="OK10" s="163"/>
      <c r="OL10" s="163"/>
      <c r="OM10" s="163"/>
      <c r="ON10" s="163"/>
      <c r="OO10" s="163"/>
      <c r="OP10" s="163"/>
      <c r="OQ10" s="163"/>
      <c r="OR10" s="163"/>
      <c r="OS10" s="163"/>
      <c r="OT10" s="163"/>
    </row>
    <row r="11" spans="1:410" s="63" customFormat="1" ht="21.6" customHeight="1">
      <c r="A11" s="209">
        <v>5</v>
      </c>
      <c r="B11" s="229" t="str">
        <f t="shared" si="4"/>
        <v/>
      </c>
      <c r="C11" s="229" t="str">
        <f t="shared" si="5"/>
        <v/>
      </c>
      <c r="D11" s="229" t="str">
        <f t="shared" si="6"/>
        <v/>
      </c>
      <c r="E11" s="574" t="str">
        <f t="shared" si="11"/>
        <v/>
      </c>
      <c r="F11" s="602" t="e">
        <f>IF(#REF!=#REF!,BN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1" s="602" t="e">
        <f>IF(#REF!=#REF!,BN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1" s="602" t="e">
        <f>IF(#REF!=#REF!,BO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1" s="602" t="e">
        <f>IF(#REF!=#REF!,BO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1" s="602" t="e">
        <f>IF(#REF!=#REF!,BP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1" s="602" t="e">
        <f>IF(#REF!=#REF!,BP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1" s="225">
        <v>8</v>
      </c>
      <c r="M11" s="209"/>
      <c r="N11" s="210"/>
      <c r="O11" s="210"/>
      <c r="P11" s="225"/>
      <c r="Q11" s="224"/>
      <c r="R11" s="210"/>
      <c r="S11" s="210"/>
      <c r="T11" s="210"/>
      <c r="U11" s="225"/>
      <c r="V11" s="173"/>
      <c r="W11" s="209">
        <v>5</v>
      </c>
      <c r="X11" s="229" t="str">
        <f t="shared" si="7"/>
        <v/>
      </c>
      <c r="Y11" s="229" t="str">
        <f t="shared" si="8"/>
        <v/>
      </c>
      <c r="Z11" s="229" t="str">
        <f t="shared" si="9"/>
        <v/>
      </c>
      <c r="AA11" s="574" t="str">
        <f t="shared" si="10"/>
        <v/>
      </c>
      <c r="AB11" s="602" t="e">
        <f>IF(#REF!=#REF!,CJ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1" s="602" t="e">
        <f>IF(#REF!=#REF!,CJ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1" s="602" t="e">
        <f>IF(#REF!=#REF!,CK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1" s="602" t="e">
        <f>IF(#REF!=#REF!,CK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1" s="602" t="e">
        <f>IF(#REF!=#REF!,CL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1" s="602" t="e">
        <f>IF(#REF!=#REF!,CL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1" s="225">
        <v>8</v>
      </c>
      <c r="AI11" s="209"/>
      <c r="AJ11" s="210"/>
      <c r="AK11" s="210"/>
      <c r="AL11" s="225"/>
      <c r="AM11" s="224"/>
      <c r="AN11" s="210"/>
      <c r="AO11" s="210"/>
      <c r="AP11" s="210"/>
      <c r="AQ11" s="225"/>
      <c r="AR11" s="173"/>
      <c r="AS11" s="173"/>
      <c r="AT11" s="17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205">
        <f t="shared" si="1"/>
        <v>12</v>
      </c>
      <c r="BL11" s="206" t="str">
        <f>IF(改訂版ｺｱｼｰﾄ用!B10="","",改訂版ｺｱｼｰﾄ用!B10)</f>
        <v/>
      </c>
      <c r="BM11" s="207"/>
      <c r="BN11" s="207"/>
      <c r="BO11" s="207"/>
      <c r="BP11" s="207"/>
      <c r="BQ11" s="207"/>
      <c r="BR11" s="207"/>
      <c r="BS11" s="207">
        <f t="shared" si="2"/>
        <v>133</v>
      </c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6" t="s">
        <v>253</v>
      </c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  <c r="NI11" s="163"/>
      <c r="NJ11" s="163"/>
      <c r="NK11" s="163"/>
      <c r="NL11" s="163"/>
      <c r="NM11" s="163"/>
      <c r="NN11" s="163"/>
      <c r="NO11" s="163"/>
      <c r="NP11" s="163"/>
      <c r="NQ11" s="163"/>
      <c r="NR11" s="163"/>
      <c r="NS11" s="163"/>
      <c r="NT11" s="163"/>
      <c r="NU11" s="163"/>
      <c r="NV11" s="163"/>
      <c r="NW11" s="163"/>
      <c r="NX11" s="163"/>
      <c r="NY11" s="163"/>
      <c r="NZ11" s="163"/>
      <c r="OA11" s="163"/>
      <c r="OB11" s="163"/>
      <c r="OC11" s="163"/>
      <c r="OD11" s="163"/>
      <c r="OE11" s="163"/>
      <c r="OF11" s="163"/>
      <c r="OG11" s="163"/>
      <c r="OH11" s="163"/>
      <c r="OI11" s="163"/>
      <c r="OJ11" s="163"/>
      <c r="OK11" s="163"/>
      <c r="OL11" s="163"/>
      <c r="OM11" s="163"/>
      <c r="ON11" s="163"/>
      <c r="OO11" s="163"/>
      <c r="OP11" s="163"/>
      <c r="OQ11" s="163"/>
      <c r="OR11" s="163"/>
      <c r="OS11" s="163"/>
      <c r="OT11" s="163"/>
    </row>
    <row r="12" spans="1:410" s="63" customFormat="1" ht="21.6" customHeight="1">
      <c r="A12" s="237">
        <v>6</v>
      </c>
      <c r="B12" s="229" t="str">
        <f t="shared" si="4"/>
        <v/>
      </c>
      <c r="C12" s="229" t="str">
        <f t="shared" si="5"/>
        <v/>
      </c>
      <c r="D12" s="229" t="str">
        <f t="shared" si="6"/>
        <v/>
      </c>
      <c r="E12" s="574" t="str">
        <f t="shared" si="11"/>
        <v/>
      </c>
      <c r="F12" s="602" t="e">
        <f>IF(#REF!=#REF!,BN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2" s="602" t="e">
        <f>IF(#REF!=#REF!,BN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2" s="602" t="e">
        <f>IF(#REF!=#REF!,BO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2" s="602" t="e">
        <f>IF(#REF!=#REF!,BO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2" s="602" t="e">
        <f>IF(#REF!=#REF!,BP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2" s="602" t="e">
        <f>IF(#REF!=#REF!,BP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2" s="225">
        <v>9</v>
      </c>
      <c r="M12" s="237"/>
      <c r="N12" s="238"/>
      <c r="O12" s="238"/>
      <c r="P12" s="239"/>
      <c r="Q12" s="240"/>
      <c r="R12" s="238"/>
      <c r="S12" s="238"/>
      <c r="T12" s="238"/>
      <c r="U12" s="239"/>
      <c r="V12" s="173"/>
      <c r="W12" s="237">
        <v>6</v>
      </c>
      <c r="X12" s="229" t="str">
        <f t="shared" si="7"/>
        <v/>
      </c>
      <c r="Y12" s="229" t="str">
        <f t="shared" si="8"/>
        <v/>
      </c>
      <c r="Z12" s="229" t="str">
        <f t="shared" si="9"/>
        <v/>
      </c>
      <c r="AA12" s="574" t="str">
        <f t="shared" si="10"/>
        <v/>
      </c>
      <c r="AB12" s="602" t="e">
        <f>IF(#REF!=#REF!,CJ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2" s="602" t="e">
        <f>IF(#REF!=#REF!,CJ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2" s="602" t="e">
        <f>IF(#REF!=#REF!,CK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2" s="602" t="e">
        <f>IF(#REF!=#REF!,CK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2" s="602" t="e">
        <f>IF(#REF!=#REF!,CL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2" s="602" t="e">
        <f>IF(#REF!=#REF!,CL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2" s="225">
        <v>9</v>
      </c>
      <c r="AI12" s="237"/>
      <c r="AJ12" s="238"/>
      <c r="AK12" s="238"/>
      <c r="AL12" s="239"/>
      <c r="AM12" s="240"/>
      <c r="AN12" s="238"/>
      <c r="AO12" s="238"/>
      <c r="AP12" s="238"/>
      <c r="AQ12" s="239"/>
      <c r="AR12" s="173"/>
      <c r="AS12" s="173"/>
      <c r="AT12" s="17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205">
        <f t="shared" si="1"/>
        <v>13</v>
      </c>
      <c r="BL12" s="206" t="str">
        <f>IF(改訂版ｺｱｼｰﾄ用!B11="","",改訂版ｺｱｼｰﾄ用!B11)</f>
        <v/>
      </c>
      <c r="BM12" s="207"/>
      <c r="BN12" s="207"/>
      <c r="BO12" s="207"/>
      <c r="BP12" s="207"/>
      <c r="BQ12" s="207"/>
      <c r="BR12" s="207"/>
      <c r="BS12" s="207">
        <f t="shared" si="2"/>
        <v>134</v>
      </c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6" t="s">
        <v>254</v>
      </c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  <c r="NI12" s="163"/>
      <c r="NJ12" s="163"/>
      <c r="NK12" s="163"/>
      <c r="NL12" s="163"/>
      <c r="NM12" s="163"/>
      <c r="NN12" s="163"/>
      <c r="NO12" s="163"/>
      <c r="NP12" s="163"/>
      <c r="NQ12" s="163"/>
      <c r="NR12" s="163"/>
      <c r="NS12" s="163"/>
      <c r="NT12" s="163"/>
      <c r="NU12" s="163"/>
      <c r="NV12" s="163"/>
      <c r="NW12" s="163"/>
      <c r="NX12" s="163"/>
      <c r="NY12" s="163"/>
      <c r="NZ12" s="163"/>
      <c r="OA12" s="163"/>
      <c r="OB12" s="163"/>
      <c r="OC12" s="163"/>
      <c r="OD12" s="163"/>
      <c r="OE12" s="163"/>
      <c r="OF12" s="163"/>
      <c r="OG12" s="163"/>
      <c r="OH12" s="163"/>
      <c r="OI12" s="163"/>
      <c r="OJ12" s="163"/>
      <c r="OK12" s="163"/>
      <c r="OL12" s="163"/>
      <c r="OM12" s="163"/>
      <c r="ON12" s="163"/>
      <c r="OO12" s="163"/>
      <c r="OP12" s="163"/>
      <c r="OQ12" s="163"/>
      <c r="OR12" s="163"/>
      <c r="OS12" s="163"/>
      <c r="OT12" s="163"/>
    </row>
    <row r="13" spans="1:410" s="63" customFormat="1" ht="21.6" customHeight="1">
      <c r="A13" s="209">
        <v>7</v>
      </c>
      <c r="B13" s="229" t="str">
        <f t="shared" si="4"/>
        <v/>
      </c>
      <c r="C13" s="229" t="str">
        <f t="shared" si="5"/>
        <v/>
      </c>
      <c r="D13" s="229" t="str">
        <f t="shared" si="6"/>
        <v/>
      </c>
      <c r="E13" s="574" t="str">
        <f t="shared" si="11"/>
        <v/>
      </c>
      <c r="F13" s="602" t="e">
        <f>IF(#REF!=#REF!,BN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3" s="602" t="e">
        <f>IF(#REF!=#REF!,BN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3" s="602" t="e">
        <f>IF(#REF!=#REF!,BO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3" s="602" t="e">
        <f>IF(#REF!=#REF!,BO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3" s="602" t="e">
        <f>IF(#REF!=#REF!,BP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3" s="602" t="e">
        <f>IF(#REF!=#REF!,BP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3" s="225">
        <v>10</v>
      </c>
      <c r="M13" s="209"/>
      <c r="N13" s="210"/>
      <c r="O13" s="210"/>
      <c r="P13" s="225"/>
      <c r="Q13" s="224"/>
      <c r="R13" s="210"/>
      <c r="S13" s="210"/>
      <c r="T13" s="210"/>
      <c r="U13" s="225"/>
      <c r="V13" s="173"/>
      <c r="W13" s="209">
        <v>7</v>
      </c>
      <c r="X13" s="229" t="str">
        <f t="shared" si="7"/>
        <v/>
      </c>
      <c r="Y13" s="229" t="str">
        <f t="shared" si="8"/>
        <v/>
      </c>
      <c r="Z13" s="229" t="str">
        <f t="shared" si="9"/>
        <v/>
      </c>
      <c r="AA13" s="574" t="str">
        <f t="shared" si="10"/>
        <v/>
      </c>
      <c r="AB13" s="602" t="e">
        <f>IF(#REF!=#REF!,CJ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3" s="602" t="e">
        <f>IF(#REF!=#REF!,CJ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3" s="602" t="e">
        <f>IF(#REF!=#REF!,CK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3" s="602" t="e">
        <f>IF(#REF!=#REF!,CK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3" s="602" t="e">
        <f>IF(#REF!=#REF!,CL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3" s="602" t="e">
        <f>IF(#REF!=#REF!,CL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3" s="225">
        <v>10</v>
      </c>
      <c r="AI13" s="209"/>
      <c r="AJ13" s="210"/>
      <c r="AK13" s="210"/>
      <c r="AL13" s="225"/>
      <c r="AM13" s="224"/>
      <c r="AN13" s="210"/>
      <c r="AO13" s="210"/>
      <c r="AP13" s="210"/>
      <c r="AQ13" s="225"/>
      <c r="AR13" s="173"/>
      <c r="AS13" s="173"/>
      <c r="AT13" s="17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205">
        <f t="shared" si="1"/>
        <v>14</v>
      </c>
      <c r="BL13" s="206" t="str">
        <f>IF(改訂版ｺｱｼｰﾄ用!B12="","",改訂版ｺｱｼｰﾄ用!B12)</f>
        <v/>
      </c>
      <c r="BM13" s="207"/>
      <c r="BN13" s="207"/>
      <c r="BO13" s="207"/>
      <c r="BP13" s="207"/>
      <c r="BQ13" s="207"/>
      <c r="BR13" s="207"/>
      <c r="BS13" s="207">
        <f t="shared" si="2"/>
        <v>135</v>
      </c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6" t="s">
        <v>255</v>
      </c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  <c r="NI13" s="163"/>
      <c r="NJ13" s="163"/>
      <c r="NK13" s="163"/>
      <c r="NL13" s="163"/>
      <c r="NM13" s="163"/>
      <c r="NN13" s="163"/>
      <c r="NO13" s="163"/>
      <c r="NP13" s="163"/>
      <c r="NQ13" s="163"/>
      <c r="NR13" s="163"/>
      <c r="NS13" s="163"/>
      <c r="NT13" s="163"/>
      <c r="NU13" s="163"/>
      <c r="NV13" s="163"/>
      <c r="NW13" s="163"/>
      <c r="NX13" s="163"/>
      <c r="NY13" s="163"/>
      <c r="NZ13" s="163"/>
      <c r="OA13" s="163"/>
      <c r="OB13" s="163"/>
      <c r="OC13" s="163"/>
      <c r="OD13" s="163"/>
      <c r="OE13" s="163"/>
      <c r="OF13" s="163"/>
      <c r="OG13" s="163"/>
      <c r="OH13" s="163"/>
      <c r="OI13" s="163"/>
      <c r="OJ13" s="163"/>
      <c r="OK13" s="163"/>
      <c r="OL13" s="163"/>
      <c r="OM13" s="163"/>
      <c r="ON13" s="163"/>
      <c r="OO13" s="163"/>
      <c r="OP13" s="163"/>
      <c r="OQ13" s="163"/>
      <c r="OR13" s="163"/>
      <c r="OS13" s="163"/>
      <c r="OT13" s="163"/>
    </row>
    <row r="14" spans="1:410" s="63" customFormat="1" ht="21.6" customHeight="1">
      <c r="A14" s="209">
        <v>8</v>
      </c>
      <c r="B14" s="229" t="str">
        <f t="shared" si="4"/>
        <v/>
      </c>
      <c r="C14" s="229" t="str">
        <f t="shared" si="5"/>
        <v/>
      </c>
      <c r="D14" s="229" t="str">
        <f t="shared" si="6"/>
        <v/>
      </c>
      <c r="E14" s="574" t="str">
        <f t="shared" si="11"/>
        <v/>
      </c>
      <c r="F14" s="602" t="e">
        <f>IF(#REF!=#REF!,BN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4" s="602" t="e">
        <f>IF(#REF!=#REF!,BN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4" s="602" t="e">
        <f>IF(#REF!=#REF!,BO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4" s="602" t="e">
        <f>IF(#REF!=#REF!,BO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4" s="602" t="e">
        <f>IF(#REF!=#REF!,BP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4" s="602" t="e">
        <f>IF(#REF!=#REF!,BP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4" s="225">
        <v>11</v>
      </c>
      <c r="M14" s="209"/>
      <c r="N14" s="210"/>
      <c r="O14" s="210"/>
      <c r="P14" s="225"/>
      <c r="Q14" s="224"/>
      <c r="R14" s="210"/>
      <c r="S14" s="210"/>
      <c r="T14" s="210"/>
      <c r="U14" s="225"/>
      <c r="V14" s="173"/>
      <c r="W14" s="209">
        <v>8</v>
      </c>
      <c r="X14" s="229" t="str">
        <f t="shared" si="7"/>
        <v/>
      </c>
      <c r="Y14" s="229" t="str">
        <f t="shared" si="8"/>
        <v/>
      </c>
      <c r="Z14" s="229" t="str">
        <f t="shared" si="9"/>
        <v/>
      </c>
      <c r="AA14" s="574" t="str">
        <f t="shared" si="10"/>
        <v/>
      </c>
      <c r="AB14" s="602" t="e">
        <f>IF(#REF!=#REF!,CJ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4" s="602" t="e">
        <f>IF(#REF!=#REF!,CJ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4" s="602" t="e">
        <f>IF(#REF!=#REF!,CK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4" s="602" t="e">
        <f>IF(#REF!=#REF!,CK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4" s="602" t="e">
        <f>IF(#REF!=#REF!,CL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4" s="602" t="e">
        <f>IF(#REF!=#REF!,CL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4" s="225">
        <v>11</v>
      </c>
      <c r="AI14" s="209"/>
      <c r="AJ14" s="210"/>
      <c r="AK14" s="210"/>
      <c r="AL14" s="225"/>
      <c r="AM14" s="224"/>
      <c r="AN14" s="210"/>
      <c r="AO14" s="210"/>
      <c r="AP14" s="210"/>
      <c r="AQ14" s="225"/>
      <c r="AR14" s="173"/>
      <c r="AS14" s="173"/>
      <c r="AT14" s="17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205">
        <f t="shared" si="1"/>
        <v>15</v>
      </c>
      <c r="BL14" s="206" t="str">
        <f>IF(改訂版ｺｱｼｰﾄ用!B13="","",改訂版ｺｱｼｰﾄ用!B13)</f>
        <v/>
      </c>
      <c r="BM14" s="207"/>
      <c r="BN14" s="207"/>
      <c r="BO14" s="207"/>
      <c r="BP14" s="207"/>
      <c r="BQ14" s="207"/>
      <c r="BR14" s="207"/>
      <c r="BS14" s="207">
        <f t="shared" si="2"/>
        <v>136</v>
      </c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6" t="s">
        <v>256</v>
      </c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  <c r="NI14" s="163"/>
      <c r="NJ14" s="163"/>
      <c r="NK14" s="163"/>
      <c r="NL14" s="163"/>
      <c r="NM14" s="163"/>
      <c r="NN14" s="163"/>
      <c r="NO14" s="163"/>
      <c r="NP14" s="163"/>
      <c r="NQ14" s="163"/>
      <c r="NR14" s="163"/>
      <c r="NS14" s="163"/>
      <c r="NT14" s="163"/>
      <c r="NU14" s="163"/>
      <c r="NV14" s="163"/>
      <c r="NW14" s="163"/>
      <c r="NX14" s="163"/>
      <c r="NY14" s="163"/>
      <c r="NZ14" s="163"/>
      <c r="OA14" s="163"/>
      <c r="OB14" s="163"/>
      <c r="OC14" s="163"/>
      <c r="OD14" s="163"/>
      <c r="OE14" s="163"/>
      <c r="OF14" s="163"/>
      <c r="OG14" s="163"/>
      <c r="OH14" s="163"/>
      <c r="OI14" s="163"/>
      <c r="OJ14" s="163"/>
      <c r="OK14" s="163"/>
      <c r="OL14" s="163"/>
      <c r="OM14" s="163"/>
      <c r="ON14" s="163"/>
      <c r="OO14" s="163"/>
      <c r="OP14" s="163"/>
      <c r="OQ14" s="163"/>
      <c r="OR14" s="163"/>
      <c r="OS14" s="163"/>
      <c r="OT14" s="163"/>
    </row>
    <row r="15" spans="1:410" s="63" customFormat="1" ht="21.6" customHeight="1">
      <c r="A15" s="209">
        <v>9</v>
      </c>
      <c r="B15" s="229" t="str">
        <f t="shared" si="4"/>
        <v/>
      </c>
      <c r="C15" s="229" t="str">
        <f t="shared" si="5"/>
        <v/>
      </c>
      <c r="D15" s="229" t="str">
        <f t="shared" si="6"/>
        <v/>
      </c>
      <c r="E15" s="574" t="str">
        <f t="shared" si="11"/>
        <v/>
      </c>
      <c r="F15" s="602" t="e">
        <f>IF(#REF!=#REF!,BN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5" s="602" t="e">
        <f>IF(#REF!=#REF!,BN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5" s="602" t="e">
        <f>IF(#REF!=#REF!,BO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5" s="602" t="e">
        <f>IF(#REF!=#REF!,BO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5" s="602" t="e">
        <f>IF(#REF!=#REF!,BP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5" s="602" t="e">
        <f>IF(#REF!=#REF!,BP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5" s="225">
        <v>12</v>
      </c>
      <c r="M15" s="209"/>
      <c r="N15" s="210"/>
      <c r="O15" s="210"/>
      <c r="P15" s="225"/>
      <c r="Q15" s="224"/>
      <c r="R15" s="210"/>
      <c r="S15" s="210"/>
      <c r="T15" s="210"/>
      <c r="U15" s="225"/>
      <c r="V15" s="173"/>
      <c r="W15" s="209">
        <v>9</v>
      </c>
      <c r="X15" s="229" t="str">
        <f t="shared" si="7"/>
        <v/>
      </c>
      <c r="Y15" s="229" t="str">
        <f t="shared" si="8"/>
        <v/>
      </c>
      <c r="Z15" s="229" t="str">
        <f t="shared" si="9"/>
        <v/>
      </c>
      <c r="AA15" s="574" t="str">
        <f t="shared" si="10"/>
        <v/>
      </c>
      <c r="AB15" s="602" t="e">
        <f>IF(#REF!=#REF!,CJ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5" s="602" t="e">
        <f>IF(#REF!=#REF!,CJ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5" s="602" t="e">
        <f>IF(#REF!=#REF!,CK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5" s="602" t="e">
        <f>IF(#REF!=#REF!,CK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5" s="602" t="e">
        <f>IF(#REF!=#REF!,CL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5" s="602" t="e">
        <f>IF(#REF!=#REF!,CL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5" s="225">
        <v>12</v>
      </c>
      <c r="AI15" s="209"/>
      <c r="AJ15" s="210"/>
      <c r="AK15" s="210"/>
      <c r="AL15" s="225"/>
      <c r="AM15" s="224"/>
      <c r="AN15" s="210"/>
      <c r="AO15" s="210"/>
      <c r="AP15" s="210"/>
      <c r="AQ15" s="225"/>
      <c r="AR15" s="173"/>
      <c r="AS15" s="173"/>
      <c r="AT15" s="17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205">
        <f t="shared" si="1"/>
        <v>16</v>
      </c>
      <c r="BL15" s="206" t="str">
        <f>IF(改訂版ｺｱｼｰﾄ用!B14="","",改訂版ｺｱｼｰﾄ用!B14)</f>
        <v/>
      </c>
      <c r="BM15" s="207"/>
      <c r="BN15" s="207"/>
      <c r="BO15" s="207"/>
      <c r="BP15" s="207"/>
      <c r="BQ15" s="207"/>
      <c r="BR15" s="207"/>
      <c r="BS15" s="207">
        <f t="shared" si="2"/>
        <v>137</v>
      </c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6" t="s">
        <v>257</v>
      </c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  <c r="NI15" s="163"/>
      <c r="NJ15" s="163"/>
      <c r="NK15" s="163"/>
      <c r="NL15" s="163"/>
      <c r="NM15" s="163"/>
      <c r="NN15" s="163"/>
      <c r="NO15" s="163"/>
      <c r="NP15" s="163"/>
      <c r="NQ15" s="163"/>
      <c r="NR15" s="163"/>
      <c r="NS15" s="163"/>
      <c r="NT15" s="163"/>
      <c r="NU15" s="163"/>
      <c r="NV15" s="163"/>
      <c r="NW15" s="163"/>
      <c r="NX15" s="163"/>
      <c r="NY15" s="163"/>
      <c r="NZ15" s="163"/>
      <c r="OA15" s="163"/>
      <c r="OB15" s="163"/>
      <c r="OC15" s="163"/>
      <c r="OD15" s="163"/>
      <c r="OE15" s="163"/>
      <c r="OF15" s="163"/>
      <c r="OG15" s="163"/>
      <c r="OH15" s="163"/>
      <c r="OI15" s="163"/>
      <c r="OJ15" s="163"/>
      <c r="OK15" s="163"/>
      <c r="OL15" s="163"/>
      <c r="OM15" s="163"/>
      <c r="ON15" s="163"/>
      <c r="OO15" s="163"/>
      <c r="OP15" s="163"/>
      <c r="OQ15" s="163"/>
      <c r="OR15" s="163"/>
      <c r="OS15" s="163"/>
      <c r="OT15" s="163"/>
    </row>
    <row r="16" spans="1:410" s="63" customFormat="1" ht="21.6" customHeight="1">
      <c r="A16" s="209">
        <v>10</v>
      </c>
      <c r="B16" s="229" t="str">
        <f t="shared" si="4"/>
        <v/>
      </c>
      <c r="C16" s="229" t="str">
        <f t="shared" si="5"/>
        <v/>
      </c>
      <c r="D16" s="229" t="str">
        <f t="shared" si="6"/>
        <v/>
      </c>
      <c r="E16" s="574" t="str">
        <f t="shared" si="11"/>
        <v/>
      </c>
      <c r="F16" s="602" t="e">
        <f>IF(#REF!=#REF!,BN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6" s="602" t="e">
        <f>IF(#REF!=#REF!,BN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6" s="602" t="e">
        <f>IF(#REF!=#REF!,BO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6" s="602" t="e">
        <f>IF(#REF!=#REF!,BO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6" s="602" t="e">
        <f>IF(#REF!=#REF!,BP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6" s="602" t="e">
        <f>IF(#REF!=#REF!,BP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6" s="225">
        <v>13</v>
      </c>
      <c r="M16" s="209"/>
      <c r="N16" s="210"/>
      <c r="O16" s="210"/>
      <c r="P16" s="225"/>
      <c r="Q16" s="224"/>
      <c r="R16" s="210"/>
      <c r="S16" s="210"/>
      <c r="T16" s="210"/>
      <c r="U16" s="225"/>
      <c r="V16" s="173"/>
      <c r="W16" s="209">
        <v>10</v>
      </c>
      <c r="X16" s="229" t="str">
        <f t="shared" si="7"/>
        <v/>
      </c>
      <c r="Y16" s="229" t="str">
        <f t="shared" si="8"/>
        <v/>
      </c>
      <c r="Z16" s="229" t="str">
        <f t="shared" si="9"/>
        <v/>
      </c>
      <c r="AA16" s="574" t="str">
        <f t="shared" si="10"/>
        <v/>
      </c>
      <c r="AB16" s="602" t="e">
        <f>IF(#REF!=#REF!,CJ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6" s="602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6" s="602" t="e">
        <f>IF(#REF!=#REF!,CK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6" s="602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6" s="602" t="e">
        <f>IF(#REF!=#REF!,CL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6" s="602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6" s="225">
        <v>13</v>
      </c>
      <c r="AI16" s="209"/>
      <c r="AJ16" s="210"/>
      <c r="AK16" s="210"/>
      <c r="AL16" s="225"/>
      <c r="AM16" s="224"/>
      <c r="AN16" s="210"/>
      <c r="AO16" s="210"/>
      <c r="AP16" s="210"/>
      <c r="AQ16" s="225"/>
      <c r="AR16" s="173"/>
      <c r="AS16" s="173"/>
      <c r="AT16" s="17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205">
        <f t="shared" si="1"/>
        <v>17</v>
      </c>
      <c r="BL16" s="206" t="str">
        <f>IF(改訂版ｺｱｼｰﾄ用!B15="","",改訂版ｺｱｼｰﾄ用!B15)</f>
        <v/>
      </c>
      <c r="BM16" s="207"/>
      <c r="BN16" s="207"/>
      <c r="BO16" s="207"/>
      <c r="BP16" s="207"/>
      <c r="BQ16" s="207"/>
      <c r="BR16" s="207"/>
      <c r="BS16" s="207">
        <f t="shared" si="2"/>
        <v>138</v>
      </c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6" t="s">
        <v>260</v>
      </c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  <c r="NI16" s="163"/>
      <c r="NJ16" s="163"/>
      <c r="NK16" s="163"/>
      <c r="NL16" s="163"/>
      <c r="NM16" s="163"/>
      <c r="NN16" s="163"/>
      <c r="NO16" s="163"/>
      <c r="NP16" s="163"/>
      <c r="NQ16" s="163"/>
      <c r="NR16" s="163"/>
      <c r="NS16" s="163"/>
      <c r="NT16" s="163"/>
      <c r="NU16" s="163"/>
      <c r="NV16" s="163"/>
      <c r="NW16" s="163"/>
      <c r="NX16" s="163"/>
      <c r="NY16" s="163"/>
      <c r="NZ16" s="163"/>
      <c r="OA16" s="163"/>
      <c r="OB16" s="163"/>
      <c r="OC16" s="163"/>
      <c r="OD16" s="163"/>
      <c r="OE16" s="163"/>
      <c r="OF16" s="163"/>
      <c r="OG16" s="163"/>
      <c r="OH16" s="163"/>
      <c r="OI16" s="163"/>
      <c r="OJ16" s="163"/>
      <c r="OK16" s="163"/>
      <c r="OL16" s="163"/>
      <c r="OM16" s="163"/>
      <c r="ON16" s="163"/>
      <c r="OO16" s="163"/>
      <c r="OP16" s="163"/>
      <c r="OQ16" s="163"/>
      <c r="OR16" s="163"/>
      <c r="OS16" s="163"/>
      <c r="OT16" s="163"/>
    </row>
    <row r="17" spans="1:410" s="63" customFormat="1" ht="21.6" customHeight="1">
      <c r="A17" s="209">
        <v>11</v>
      </c>
      <c r="B17" s="229" t="str">
        <f t="shared" si="4"/>
        <v/>
      </c>
      <c r="C17" s="229" t="str">
        <f t="shared" si="5"/>
        <v/>
      </c>
      <c r="D17" s="229" t="str">
        <f t="shared" si="6"/>
        <v/>
      </c>
      <c r="E17" s="574" t="str">
        <f t="shared" si="11"/>
        <v/>
      </c>
      <c r="F17" s="602" t="e">
        <f>IF(#REF!=#REF!,BN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7" s="602" t="e">
        <f>IF(#REF!=#REF!,BN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7" s="602" t="e">
        <f>IF(#REF!=#REF!,BO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7" s="602" t="e">
        <f>IF(#REF!=#REF!,BO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7" s="602" t="e">
        <f>IF(#REF!=#REF!,BP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7" s="602" t="e">
        <f>IF(#REF!=#REF!,BP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7" s="225">
        <v>14</v>
      </c>
      <c r="M17" s="209"/>
      <c r="N17" s="210"/>
      <c r="O17" s="210"/>
      <c r="P17" s="225"/>
      <c r="Q17" s="224"/>
      <c r="R17" s="210"/>
      <c r="S17" s="210"/>
      <c r="T17" s="210"/>
      <c r="U17" s="225"/>
      <c r="V17" s="173"/>
      <c r="W17" s="209">
        <v>11</v>
      </c>
      <c r="X17" s="229" t="str">
        <f t="shared" si="7"/>
        <v/>
      </c>
      <c r="Y17" s="229" t="str">
        <f t="shared" si="8"/>
        <v/>
      </c>
      <c r="Z17" s="229" t="str">
        <f t="shared" si="9"/>
        <v/>
      </c>
      <c r="AA17" s="574" t="str">
        <f t="shared" si="10"/>
        <v/>
      </c>
      <c r="AB17" s="602" t="e">
        <f>IF(#REF!=#REF!,CJ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7" s="602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7" s="602" t="e">
        <f>IF(#REF!=#REF!,CK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7" s="602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7" s="602" t="e">
        <f>IF(#REF!=#REF!,CL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7" s="602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7" s="225">
        <v>14</v>
      </c>
      <c r="AI17" s="209"/>
      <c r="AJ17" s="210"/>
      <c r="AK17" s="210"/>
      <c r="AL17" s="225"/>
      <c r="AM17" s="224"/>
      <c r="AN17" s="210"/>
      <c r="AO17" s="210"/>
      <c r="AP17" s="210"/>
      <c r="AQ17" s="225"/>
      <c r="AR17" s="173"/>
      <c r="AS17" s="173"/>
      <c r="AT17" s="17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205">
        <f t="shared" si="1"/>
        <v>18</v>
      </c>
      <c r="BL17" s="206" t="str">
        <f>IF(改訂版ｺｱｼｰﾄ用!B16="","",改訂版ｺｱｼｰﾄ用!B16)</f>
        <v/>
      </c>
      <c r="BM17" s="207"/>
      <c r="BN17" s="207"/>
      <c r="BO17" s="207"/>
      <c r="BP17" s="207"/>
      <c r="BQ17" s="207"/>
      <c r="BR17" s="207"/>
      <c r="BS17" s="207">
        <f t="shared" si="2"/>
        <v>139</v>
      </c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6" t="s">
        <v>261</v>
      </c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  <c r="NI17" s="163"/>
      <c r="NJ17" s="163"/>
      <c r="NK17" s="163"/>
      <c r="NL17" s="163"/>
      <c r="NM17" s="163"/>
      <c r="NN17" s="163"/>
      <c r="NO17" s="163"/>
      <c r="NP17" s="163"/>
      <c r="NQ17" s="163"/>
      <c r="NR17" s="163"/>
      <c r="NS17" s="163"/>
      <c r="NT17" s="163"/>
      <c r="NU17" s="163"/>
      <c r="NV17" s="163"/>
      <c r="NW17" s="163"/>
      <c r="NX17" s="163"/>
      <c r="NY17" s="163"/>
      <c r="NZ17" s="163"/>
      <c r="OA17" s="163"/>
      <c r="OB17" s="163"/>
      <c r="OC17" s="163"/>
      <c r="OD17" s="163"/>
      <c r="OE17" s="163"/>
      <c r="OF17" s="163"/>
      <c r="OG17" s="163"/>
      <c r="OH17" s="163"/>
      <c r="OI17" s="163"/>
      <c r="OJ17" s="163"/>
      <c r="OK17" s="163"/>
      <c r="OL17" s="163"/>
      <c r="OM17" s="163"/>
      <c r="ON17" s="163"/>
      <c r="OO17" s="163"/>
      <c r="OP17" s="163"/>
      <c r="OQ17" s="163"/>
      <c r="OR17" s="163"/>
      <c r="OS17" s="163"/>
      <c r="OT17" s="163"/>
    </row>
    <row r="18" spans="1:410" s="63" customFormat="1" ht="21.6" customHeight="1">
      <c r="A18" s="209">
        <v>12</v>
      </c>
      <c r="B18" s="229" t="str">
        <f t="shared" si="4"/>
        <v/>
      </c>
      <c r="C18" s="229" t="str">
        <f t="shared" si="5"/>
        <v/>
      </c>
      <c r="D18" s="229" t="str">
        <f t="shared" si="6"/>
        <v/>
      </c>
      <c r="E18" s="574" t="str">
        <f t="shared" si="11"/>
        <v/>
      </c>
      <c r="F18" s="602" t="e">
        <f>IF(#REF!=#REF!,BN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8" s="602" t="e">
        <f>IF(#REF!=#REF!,BN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8" s="602" t="e">
        <f>IF(#REF!=#REF!,BO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8" s="602" t="e">
        <f>IF(#REF!=#REF!,BO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8" s="602" t="e">
        <f>IF(#REF!=#REF!,BP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8" s="602" t="e">
        <f>IF(#REF!=#REF!,BP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8" s="225">
        <v>15</v>
      </c>
      <c r="M18" s="209"/>
      <c r="N18" s="210"/>
      <c r="O18" s="210"/>
      <c r="P18" s="225"/>
      <c r="Q18" s="224"/>
      <c r="R18" s="210"/>
      <c r="S18" s="210"/>
      <c r="T18" s="210"/>
      <c r="U18" s="225"/>
      <c r="V18" s="173"/>
      <c r="W18" s="209">
        <v>12</v>
      </c>
      <c r="X18" s="229" t="str">
        <f t="shared" si="7"/>
        <v/>
      </c>
      <c r="Y18" s="229" t="str">
        <f t="shared" si="8"/>
        <v/>
      </c>
      <c r="Z18" s="229" t="str">
        <f t="shared" si="9"/>
        <v/>
      </c>
      <c r="AA18" s="574" t="str">
        <f t="shared" si="10"/>
        <v/>
      </c>
      <c r="AB18" s="602" t="e">
        <f>IF(#REF!=#REF!,CJ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8" s="602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8" s="602" t="e">
        <f>IF(#REF!=#REF!,CK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8" s="602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8" s="602" t="e">
        <f>IF(#REF!=#REF!,CL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8" s="602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8" s="225">
        <v>15</v>
      </c>
      <c r="AI18" s="209"/>
      <c r="AJ18" s="210"/>
      <c r="AK18" s="210"/>
      <c r="AL18" s="225"/>
      <c r="AM18" s="224"/>
      <c r="AN18" s="210"/>
      <c r="AO18" s="210"/>
      <c r="AP18" s="210"/>
      <c r="AQ18" s="225"/>
      <c r="AR18" s="173"/>
      <c r="AS18" s="173"/>
      <c r="AT18" s="17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70" t="s">
        <v>262</v>
      </c>
      <c r="BL18" s="242" t="str">
        <f>IF(改訂版ｺｱｼｰﾄ用!B17="","",改訂版ｺｱｼｰﾄ用!B17)</f>
        <v/>
      </c>
      <c r="BM18" s="242"/>
      <c r="BN18" s="242"/>
      <c r="BO18" s="242"/>
      <c r="BP18" s="243"/>
      <c r="BQ18" s="243"/>
      <c r="BR18" s="243"/>
      <c r="BS18" s="243">
        <v>112</v>
      </c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4" t="s">
        <v>263</v>
      </c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  <c r="NI18" s="163"/>
      <c r="NJ18" s="163"/>
      <c r="NK18" s="163"/>
      <c r="NL18" s="163"/>
      <c r="NM18" s="163"/>
      <c r="NN18" s="163"/>
      <c r="NO18" s="163"/>
      <c r="NP18" s="163"/>
      <c r="NQ18" s="163"/>
      <c r="NR18" s="163"/>
      <c r="NS18" s="163"/>
      <c r="NT18" s="163"/>
      <c r="NU18" s="163"/>
      <c r="NV18" s="163"/>
      <c r="NW18" s="163"/>
      <c r="NX18" s="163"/>
      <c r="NY18" s="163"/>
      <c r="NZ18" s="163"/>
      <c r="OA18" s="163"/>
      <c r="OB18" s="163"/>
      <c r="OC18" s="163"/>
      <c r="OD18" s="163"/>
      <c r="OE18" s="163"/>
      <c r="OF18" s="163"/>
      <c r="OG18" s="163"/>
      <c r="OH18" s="163"/>
      <c r="OI18" s="163"/>
      <c r="OJ18" s="163"/>
      <c r="OK18" s="163"/>
      <c r="OL18" s="163"/>
      <c r="OM18" s="163"/>
      <c r="ON18" s="163"/>
      <c r="OO18" s="163"/>
      <c r="OP18" s="163"/>
      <c r="OQ18" s="163"/>
      <c r="OR18" s="163"/>
      <c r="OS18" s="163"/>
      <c r="OT18" s="163"/>
    </row>
    <row r="19" spans="1:410" s="63" customFormat="1" ht="21.6" customHeight="1">
      <c r="A19" s="209">
        <v>13</v>
      </c>
      <c r="B19" s="229" t="str">
        <f t="shared" si="4"/>
        <v/>
      </c>
      <c r="C19" s="229" t="str">
        <f t="shared" si="5"/>
        <v/>
      </c>
      <c r="D19" s="229" t="str">
        <f t="shared" si="6"/>
        <v/>
      </c>
      <c r="E19" s="574" t="str">
        <f t="shared" si="11"/>
        <v/>
      </c>
      <c r="F19" s="602" t="e">
        <f>IF(#REF!=#REF!,BN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9" s="602" t="e">
        <f>IF(#REF!=#REF!,BN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9" s="602" t="e">
        <f>IF(#REF!=#REF!,BO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9" s="602" t="e">
        <f>IF(#REF!=#REF!,BO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9" s="602" t="e">
        <f>IF(#REF!=#REF!,BP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9" s="602" t="e">
        <f>IF(#REF!=#REF!,BP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9" s="225">
        <v>16</v>
      </c>
      <c r="M19" s="209"/>
      <c r="N19" s="210"/>
      <c r="O19" s="210"/>
      <c r="P19" s="225"/>
      <c r="Q19" s="224"/>
      <c r="R19" s="210"/>
      <c r="S19" s="210"/>
      <c r="T19" s="210"/>
      <c r="U19" s="225"/>
      <c r="V19" s="173"/>
      <c r="W19" s="209">
        <v>13</v>
      </c>
      <c r="X19" s="229" t="str">
        <f t="shared" si="7"/>
        <v/>
      </c>
      <c r="Y19" s="229" t="str">
        <f t="shared" si="8"/>
        <v/>
      </c>
      <c r="Z19" s="229" t="str">
        <f t="shared" si="9"/>
        <v/>
      </c>
      <c r="AA19" s="574" t="str">
        <f t="shared" si="10"/>
        <v/>
      </c>
      <c r="AB19" s="602" t="e">
        <f>IF(#REF!=#REF!,CJ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9" s="602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9" s="602" t="e">
        <f>IF(#REF!=#REF!,CK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9" s="602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9" s="602" t="e">
        <f>IF(#REF!=#REF!,CL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9" s="602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9" s="225">
        <v>16</v>
      </c>
      <c r="AI19" s="209"/>
      <c r="AJ19" s="210"/>
      <c r="AK19" s="210"/>
      <c r="AL19" s="225"/>
      <c r="AM19" s="224"/>
      <c r="AN19" s="210"/>
      <c r="AO19" s="210"/>
      <c r="AP19" s="210"/>
      <c r="AQ19" s="225"/>
      <c r="AR19" s="173"/>
      <c r="AS19" s="173"/>
      <c r="AT19" s="17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70" t="s">
        <v>264</v>
      </c>
      <c r="BL19" s="242" t="str">
        <f>IF(改訂版ｺｱｼｰﾄ用!B18="","",改訂版ｺｱｼｰﾄ用!B18)</f>
        <v/>
      </c>
      <c r="BM19" s="242"/>
      <c r="BN19" s="242"/>
      <c r="BO19" s="242"/>
      <c r="BP19" s="243"/>
      <c r="BQ19" s="243"/>
      <c r="BR19" s="243"/>
      <c r="BS19" s="243">
        <f>1+BS18</f>
        <v>113</v>
      </c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4" t="s">
        <v>265</v>
      </c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  <c r="NI19" s="163"/>
      <c r="NJ19" s="163"/>
      <c r="NK19" s="163"/>
      <c r="NL19" s="163"/>
      <c r="NM19" s="163"/>
      <c r="NN19" s="163"/>
      <c r="NO19" s="163"/>
      <c r="NP19" s="163"/>
      <c r="NQ19" s="163"/>
      <c r="NR19" s="163"/>
      <c r="NS19" s="163"/>
      <c r="NT19" s="163"/>
      <c r="NU19" s="163"/>
      <c r="NV19" s="163"/>
      <c r="NW19" s="163"/>
      <c r="NX19" s="163"/>
      <c r="NY19" s="163"/>
      <c r="NZ19" s="163"/>
      <c r="OA19" s="163"/>
      <c r="OB19" s="163"/>
      <c r="OC19" s="163"/>
      <c r="OD19" s="163"/>
      <c r="OE19" s="163"/>
      <c r="OF19" s="163"/>
      <c r="OG19" s="163"/>
      <c r="OH19" s="163"/>
      <c r="OI19" s="163"/>
      <c r="OJ19" s="163"/>
      <c r="OK19" s="163"/>
      <c r="OL19" s="163"/>
      <c r="OM19" s="163"/>
      <c r="ON19" s="163"/>
      <c r="OO19" s="163"/>
      <c r="OP19" s="163"/>
      <c r="OQ19" s="163"/>
      <c r="OR19" s="163"/>
      <c r="OS19" s="163"/>
      <c r="OT19" s="163"/>
    </row>
    <row r="20" spans="1:410" s="63" customFormat="1" ht="21.6" customHeight="1">
      <c r="A20" s="209">
        <v>14</v>
      </c>
      <c r="B20" s="229" t="str">
        <f t="shared" si="4"/>
        <v/>
      </c>
      <c r="C20" s="229" t="str">
        <f t="shared" si="5"/>
        <v/>
      </c>
      <c r="D20" s="229" t="str">
        <f t="shared" si="6"/>
        <v/>
      </c>
      <c r="E20" s="574" t="str">
        <f t="shared" si="11"/>
        <v/>
      </c>
      <c r="F20" s="602" t="e">
        <f>IF(#REF!=#REF!,BN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0" s="602" t="e">
        <f>IF(#REF!=#REF!,BN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0" s="602" t="e">
        <f>IF(#REF!=#REF!,BO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0" s="602" t="e">
        <f>IF(#REF!=#REF!,BO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0" s="602" t="e">
        <f>IF(#REF!=#REF!,BP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0" s="602" t="e">
        <f>IF(#REF!=#REF!,BP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0" s="225">
        <v>17</v>
      </c>
      <c r="M20" s="209"/>
      <c r="N20" s="210"/>
      <c r="O20" s="210"/>
      <c r="P20" s="225"/>
      <c r="Q20" s="224"/>
      <c r="R20" s="210"/>
      <c r="S20" s="210"/>
      <c r="T20" s="210"/>
      <c r="U20" s="225"/>
      <c r="V20" s="173"/>
      <c r="W20" s="209">
        <v>14</v>
      </c>
      <c r="X20" s="229" t="str">
        <f t="shared" si="7"/>
        <v/>
      </c>
      <c r="Y20" s="229" t="str">
        <f t="shared" si="8"/>
        <v/>
      </c>
      <c r="Z20" s="229" t="str">
        <f t="shared" si="9"/>
        <v/>
      </c>
      <c r="AA20" s="574" t="str">
        <f t="shared" si="10"/>
        <v/>
      </c>
      <c r="AB20" s="602" t="e">
        <f>IF(#REF!=#REF!,CJ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0" s="602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0" s="602" t="e">
        <f>IF(#REF!=#REF!,CK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0" s="602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0" s="602" t="e">
        <f>IF(#REF!=#REF!,CL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0" s="602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0" s="225">
        <v>17</v>
      </c>
      <c r="AI20" s="209"/>
      <c r="AJ20" s="210"/>
      <c r="AK20" s="210"/>
      <c r="AL20" s="225"/>
      <c r="AM20" s="224"/>
      <c r="AN20" s="210"/>
      <c r="AO20" s="210"/>
      <c r="AP20" s="210"/>
      <c r="AQ20" s="225"/>
      <c r="AR20" s="173"/>
      <c r="AS20" s="173"/>
      <c r="AT20" s="17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70" t="s">
        <v>266</v>
      </c>
      <c r="BL20" s="242" t="str">
        <f>IF(改訂版ｺｱｼｰﾄ用!B19="","",改訂版ｺｱｼｰﾄ用!B19)</f>
        <v/>
      </c>
      <c r="BM20" s="242"/>
      <c r="BN20" s="242"/>
      <c r="BO20" s="242"/>
      <c r="BP20" s="243"/>
      <c r="BQ20" s="243"/>
      <c r="BR20" s="243"/>
      <c r="BS20" s="243">
        <f>20+BS19</f>
        <v>133</v>
      </c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4" t="s">
        <v>267</v>
      </c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  <c r="NI20" s="163"/>
      <c r="NJ20" s="163"/>
      <c r="NK20" s="163"/>
      <c r="NL20" s="163"/>
      <c r="NM20" s="163"/>
      <c r="NN20" s="163"/>
      <c r="NO20" s="163"/>
      <c r="NP20" s="163"/>
      <c r="NQ20" s="163"/>
      <c r="NR20" s="163"/>
      <c r="NS20" s="163"/>
      <c r="NT20" s="163"/>
      <c r="NU20" s="163"/>
      <c r="NV20" s="163"/>
      <c r="NW20" s="163"/>
      <c r="NX20" s="163"/>
      <c r="NY20" s="163"/>
      <c r="NZ20" s="163"/>
      <c r="OA20" s="163"/>
      <c r="OB20" s="163"/>
      <c r="OC20" s="163"/>
      <c r="OD20" s="163"/>
      <c r="OE20" s="163"/>
      <c r="OF20" s="163"/>
      <c r="OG20" s="163"/>
      <c r="OH20" s="163"/>
      <c r="OI20" s="163"/>
      <c r="OJ20" s="163"/>
      <c r="OK20" s="163"/>
      <c r="OL20" s="163"/>
      <c r="OM20" s="163"/>
      <c r="ON20" s="163"/>
      <c r="OO20" s="163"/>
      <c r="OP20" s="163"/>
      <c r="OQ20" s="163"/>
      <c r="OR20" s="163"/>
      <c r="OS20" s="163"/>
      <c r="OT20" s="163"/>
    </row>
    <row r="21" spans="1:410" s="63" customFormat="1" ht="21.6" customHeight="1" thickBot="1">
      <c r="A21" s="237">
        <v>15</v>
      </c>
      <c r="B21" s="229" t="str">
        <f>IF($E21=BL17,LEFT(RIGHT(BL32,3)))</f>
        <v/>
      </c>
      <c r="C21" s="229" t="str">
        <f>IF($E21=BL17,LEFT(RIGHT(BL32,2)))</f>
        <v/>
      </c>
      <c r="D21" s="229" t="str">
        <f>IF($E21=BL17,LEFT(RIGHT(BL32,1)))</f>
        <v/>
      </c>
      <c r="E21" s="574" t="str">
        <f t="shared" si="11"/>
        <v/>
      </c>
      <c r="F21" s="602" t="e">
        <f>IF(#REF!=#REF!,BN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1" s="602" t="e">
        <f>IF(#REF!=#REF!,BN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1" s="602" t="e">
        <f>IF(#REF!=#REF!,BO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1" s="602" t="e">
        <f>IF(#REF!=#REF!,BO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1" s="602" t="e">
        <f>IF(#REF!=#REF!,BP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1" s="602" t="e">
        <f>IF(#REF!=#REF!,BP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1" s="239">
        <v>18</v>
      </c>
      <c r="M21" s="237"/>
      <c r="N21" s="238"/>
      <c r="O21" s="238"/>
      <c r="P21" s="239"/>
      <c r="Q21" s="213"/>
      <c r="R21" s="214"/>
      <c r="S21" s="214"/>
      <c r="T21" s="214"/>
      <c r="U21" s="215"/>
      <c r="V21" s="173"/>
      <c r="W21" s="237">
        <v>15</v>
      </c>
      <c r="X21" s="229" t="str">
        <f t="shared" si="7"/>
        <v/>
      </c>
      <c r="Y21" s="229" t="str">
        <f t="shared" si="8"/>
        <v/>
      </c>
      <c r="Z21" s="229" t="str">
        <f t="shared" si="9"/>
        <v/>
      </c>
      <c r="AA21" s="574" t="str">
        <f t="shared" si="10"/>
        <v/>
      </c>
      <c r="AB21" s="602" t="e">
        <f>IF(#REF!=#REF!,CJ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1" s="602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1" s="602" t="e">
        <f>IF(#REF!=#REF!,CK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1" s="602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1" s="602" t="e">
        <f>IF(#REF!=#REF!,CL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1" s="602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1" s="239">
        <v>18</v>
      </c>
      <c r="AI21" s="237"/>
      <c r="AJ21" s="238"/>
      <c r="AK21" s="238"/>
      <c r="AL21" s="239"/>
      <c r="AM21" s="213"/>
      <c r="AN21" s="214"/>
      <c r="AO21" s="214"/>
      <c r="AP21" s="214"/>
      <c r="AQ21" s="215"/>
      <c r="AR21" s="173"/>
      <c r="AS21" s="173"/>
      <c r="AT21" s="17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70" t="s">
        <v>268</v>
      </c>
      <c r="BL21" s="242" t="str">
        <f>IF(改訂版ｺｱｼｰﾄ用!B20="","",改訂版ｺｱｼｰﾄ用!B20)</f>
        <v/>
      </c>
      <c r="BM21" s="242"/>
      <c r="BN21" s="242"/>
      <c r="BO21" s="242"/>
      <c r="BP21" s="243"/>
      <c r="BQ21" s="243"/>
      <c r="BR21" s="243"/>
      <c r="BS21" s="243">
        <f t="shared" ref="BS21" si="12">1+BS20</f>
        <v>134</v>
      </c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4" t="s">
        <v>269</v>
      </c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  <c r="NI21" s="163"/>
      <c r="NJ21" s="163"/>
      <c r="NK21" s="163"/>
      <c r="NL21" s="163"/>
      <c r="NM21" s="163"/>
      <c r="NN21" s="163"/>
      <c r="NO21" s="163"/>
      <c r="NP21" s="163"/>
      <c r="NQ21" s="163"/>
      <c r="NR21" s="163"/>
      <c r="NS21" s="163"/>
      <c r="NT21" s="163"/>
      <c r="NU21" s="163"/>
      <c r="NV21" s="163"/>
      <c r="NW21" s="163"/>
      <c r="NX21" s="163"/>
      <c r="NY21" s="163"/>
      <c r="NZ21" s="163"/>
      <c r="OA21" s="163"/>
      <c r="OB21" s="163"/>
      <c r="OC21" s="163"/>
      <c r="OD21" s="163"/>
      <c r="OE21" s="163"/>
      <c r="OF21" s="163"/>
      <c r="OG21" s="163"/>
      <c r="OH21" s="163"/>
      <c r="OI21" s="163"/>
      <c r="OJ21" s="163"/>
      <c r="OK21" s="163"/>
      <c r="OL21" s="163"/>
      <c r="OM21" s="163"/>
      <c r="ON21" s="163"/>
      <c r="OO21" s="163"/>
      <c r="OP21" s="163"/>
      <c r="OQ21" s="163"/>
      <c r="OR21" s="163"/>
      <c r="OS21" s="163"/>
      <c r="OT21" s="163"/>
    </row>
    <row r="22" spans="1:410" s="63" customFormat="1" ht="21.6" customHeight="1">
      <c r="A22" s="577" t="s">
        <v>274</v>
      </c>
      <c r="B22" s="578"/>
      <c r="C22" s="578"/>
      <c r="D22" s="578"/>
      <c r="E22" s="276" t="str">
        <f>IF($H22=BL33,LEFT(RIGHT(BL35,3)))</f>
        <v/>
      </c>
      <c r="F22" s="276" t="str">
        <f>IF($H22=BL33,LEFT(RIGHT(BL35,2)))</f>
        <v/>
      </c>
      <c r="G22" s="276" t="str">
        <f>IF($H22=BL33,LEFT(RIGHT(BL35,1)))</f>
        <v/>
      </c>
      <c r="H22" s="579" t="str">
        <f>$BL$33</f>
        <v/>
      </c>
      <c r="I22" s="578" t="e">
        <f>IF(#REF!=#REF!,BQ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2" s="578" t="e">
        <f>IF(#REF!=#REF!,BQ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2" s="578" t="e">
        <f>IF(#REF!=#REF!,BR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2" s="578" t="e">
        <f>IF(#REF!=#REF!,BR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2" s="578" t="e">
        <f>IF(#REF!=#REF!,BS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2" s="578" t="e">
        <f>IF(#REF!=#REF!,BS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2" s="246"/>
      <c r="P22" s="247"/>
      <c r="Q22" s="216"/>
      <c r="R22" s="217"/>
      <c r="S22" s="217"/>
      <c r="T22" s="217"/>
      <c r="U22" s="221"/>
      <c r="V22" s="173"/>
      <c r="W22" s="577" t="s">
        <v>274</v>
      </c>
      <c r="X22" s="578"/>
      <c r="Y22" s="578"/>
      <c r="Z22" s="578"/>
      <c r="AA22" s="276" t="str">
        <f>E22</f>
        <v/>
      </c>
      <c r="AB22" s="276" t="str">
        <f t="shared" ref="AB22:AC23" si="13">F22</f>
        <v/>
      </c>
      <c r="AC22" s="276" t="str">
        <f t="shared" si="13"/>
        <v/>
      </c>
      <c r="AD22" s="579" t="str">
        <f>$BL$33</f>
        <v/>
      </c>
      <c r="AE22" s="578" t="e">
        <f>IF(#REF!=#REF!,CM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2" s="578" t="e">
        <f>IF(#REF!=#REF!,CM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2" s="578" t="e">
        <f>IF(#REF!=#REF!,C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2" s="578" t="e">
        <f>IF(#REF!=#REF!,CN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2" s="578" t="e">
        <f>IF(#REF!=#REF!,C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2" s="578" t="e">
        <f>IF(#REF!=#REF!,CO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2" s="246"/>
      <c r="AL22" s="247"/>
      <c r="AM22" s="216"/>
      <c r="AN22" s="217"/>
      <c r="AO22" s="217"/>
      <c r="AP22" s="217"/>
      <c r="AQ22" s="221"/>
      <c r="AR22" s="173"/>
      <c r="AS22" s="173"/>
      <c r="AT22" s="17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70" t="s">
        <v>270</v>
      </c>
      <c r="BL22" s="242" t="str">
        <f>IF(改訂版ｺｱｼｰﾄ用!B21="","",改訂版ｺｱｼｰﾄ用!B21)</f>
        <v/>
      </c>
      <c r="BM22" s="242"/>
      <c r="BN22" s="242"/>
      <c r="BO22" s="242"/>
      <c r="BP22" s="243"/>
      <c r="BQ22" s="243"/>
      <c r="BR22" s="243"/>
      <c r="BS22" s="243">
        <f t="shared" ref="BS22" si="14">20+BS21</f>
        <v>154</v>
      </c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4" t="s">
        <v>271</v>
      </c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  <c r="NI22" s="163"/>
      <c r="NJ22" s="163"/>
      <c r="NK22" s="163"/>
      <c r="NL22" s="163"/>
      <c r="NM22" s="163"/>
      <c r="NN22" s="163"/>
      <c r="NO22" s="163"/>
      <c r="NP22" s="163"/>
      <c r="NQ22" s="163"/>
      <c r="NR22" s="163"/>
      <c r="NS22" s="163"/>
      <c r="NT22" s="163"/>
      <c r="NU22" s="163"/>
      <c r="NV22" s="163"/>
      <c r="NW22" s="163"/>
      <c r="NX22" s="163"/>
      <c r="NY22" s="163"/>
      <c r="NZ22" s="163"/>
      <c r="OA22" s="163"/>
      <c r="OB22" s="163"/>
      <c r="OC22" s="163"/>
      <c r="OD22" s="163"/>
      <c r="OE22" s="163"/>
      <c r="OF22" s="163"/>
      <c r="OG22" s="163"/>
      <c r="OH22" s="163"/>
      <c r="OI22" s="163"/>
      <c r="OJ22" s="163"/>
      <c r="OK22" s="163"/>
      <c r="OL22" s="163"/>
      <c r="OM22" s="163"/>
      <c r="ON22" s="163"/>
      <c r="OO22" s="163"/>
      <c r="OP22" s="163"/>
      <c r="OQ22" s="163"/>
      <c r="OR22" s="163"/>
      <c r="OS22" s="163"/>
      <c r="OT22" s="163"/>
    </row>
    <row r="23" spans="1:410" ht="21.6" customHeight="1" thickBot="1">
      <c r="A23" s="565" t="s">
        <v>277</v>
      </c>
      <c r="B23" s="566"/>
      <c r="C23" s="566"/>
      <c r="D23" s="566"/>
      <c r="E23" s="268" t="str">
        <f>IF($H23=BL34,LEFT(RIGHT(BL36,3)))</f>
        <v/>
      </c>
      <c r="F23" s="268" t="str">
        <f>IF($H23=BL34,LEFT(RIGHT(BL36,2)))</f>
        <v/>
      </c>
      <c r="G23" s="277" t="str">
        <f>IF($H23=BL34,LEFT(RIGHT(BL36,1)))</f>
        <v/>
      </c>
      <c r="H23" s="603" t="str">
        <f>$BL$34</f>
        <v/>
      </c>
      <c r="I23" s="566" t="e">
        <f>IF(#REF!=#REF!,BQ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3" s="566" t="e">
        <f>IF(#REF!=#REF!,BQ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3" s="566" t="e">
        <f>IF(#REF!=#REF!,BR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3" s="566" t="e">
        <f>IF(#REF!=#REF!,BR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3" s="566" t="e">
        <f>IF(#REF!=#REF!,BS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3" s="566" t="e">
        <f>IF(#REF!=#REF!,BS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3" s="199"/>
      <c r="P23" s="202"/>
      <c r="Q23" s="249"/>
      <c r="R23" s="250"/>
      <c r="S23" s="250"/>
      <c r="T23" s="250"/>
      <c r="U23" s="251"/>
      <c r="V23" s="173"/>
      <c r="W23" s="565" t="s">
        <v>277</v>
      </c>
      <c r="X23" s="566"/>
      <c r="Y23" s="566"/>
      <c r="Z23" s="566"/>
      <c r="AA23" s="268" t="str">
        <f>E23</f>
        <v/>
      </c>
      <c r="AB23" s="268" t="str">
        <f t="shared" si="13"/>
        <v/>
      </c>
      <c r="AC23" s="268" t="str">
        <f t="shared" si="13"/>
        <v/>
      </c>
      <c r="AD23" s="603" t="str">
        <f>$BL$34</f>
        <v/>
      </c>
      <c r="AE23" s="566" t="e">
        <f>IF(#REF!=#REF!,CM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3" s="566" t="e">
        <f>IF(#REF!=#REF!,CM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3" s="566" t="e">
        <f>IF(#REF!=#REF!,C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3" s="566" t="e">
        <f>IF(#REF!=#REF!,CN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3" s="566" t="e">
        <f>IF(#REF!=#REF!,C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3" s="566" t="e">
        <f>IF(#REF!=#REF!,CO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3" s="199"/>
      <c r="AL23" s="202"/>
      <c r="AM23" s="249"/>
      <c r="AN23" s="250"/>
      <c r="AO23" s="250"/>
      <c r="AP23" s="250"/>
      <c r="AQ23" s="251"/>
      <c r="AR23" s="173"/>
      <c r="AS23" s="173"/>
      <c r="AT23" s="173"/>
      <c r="BK23" s="170" t="s">
        <v>272</v>
      </c>
      <c r="BL23" s="242" t="str">
        <f>IF(改訂版ｺｱｼｰﾄ用!B22="","",改訂版ｺｱｼｰﾄ用!B22)</f>
        <v/>
      </c>
      <c r="BM23" s="242"/>
      <c r="BN23" s="242"/>
      <c r="BO23" s="242"/>
      <c r="BP23" s="243"/>
      <c r="BQ23" s="243"/>
      <c r="BR23" s="243"/>
      <c r="BS23" s="243">
        <f t="shared" ref="BS23" si="15">1+BS22</f>
        <v>155</v>
      </c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4" t="s">
        <v>273</v>
      </c>
    </row>
    <row r="24" spans="1:410" ht="21.6" customHeight="1">
      <c r="A24" s="173"/>
      <c r="B24" s="173"/>
      <c r="C24" s="173"/>
      <c r="D24" s="173"/>
      <c r="E24" s="282"/>
      <c r="F24" s="282"/>
      <c r="G24" s="282"/>
      <c r="H24" s="282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282"/>
      <c r="AB24" s="282"/>
      <c r="AC24" s="282"/>
      <c r="AD24" s="282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BK24" s="170" t="s">
        <v>275</v>
      </c>
      <c r="BL24" s="242" t="str">
        <f>IF(改訂版ｺｱｼｰﾄ用!B23="","",改訂版ｺｱｼｰﾄ用!B23)</f>
        <v/>
      </c>
      <c r="BM24" s="242"/>
      <c r="BN24" s="242"/>
      <c r="BO24" s="242"/>
      <c r="BP24" s="243"/>
      <c r="BQ24" s="243"/>
      <c r="BR24" s="243"/>
      <c r="BS24" s="243">
        <f t="shared" ref="BS24" si="16">20+BS23</f>
        <v>175</v>
      </c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4" t="s">
        <v>276</v>
      </c>
    </row>
    <row r="25" spans="1:410" ht="21.6" customHeight="1" thickBo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BK25" s="170" t="s">
        <v>278</v>
      </c>
      <c r="BL25" s="242" t="str">
        <f>IF(改訂版ｺｱｼｰﾄ用!B24="","",改訂版ｺｱｼｰﾄ用!B24)</f>
        <v/>
      </c>
      <c r="BM25" s="242"/>
      <c r="BN25" s="242"/>
      <c r="BO25" s="242"/>
      <c r="BP25" s="243"/>
      <c r="BQ25" s="243"/>
      <c r="BR25" s="243"/>
      <c r="BS25" s="243">
        <f t="shared" ref="BS25" si="17">1+BS24</f>
        <v>176</v>
      </c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4" t="s">
        <v>279</v>
      </c>
    </row>
    <row r="26" spans="1:410" ht="21.6" customHeight="1">
      <c r="A26" s="604" t="s">
        <v>282</v>
      </c>
      <c r="B26" s="605"/>
      <c r="C26" s="605"/>
      <c r="D26" s="606" t="str">
        <f>D2</f>
        <v/>
      </c>
      <c r="E26" s="607"/>
      <c r="F26" s="607"/>
      <c r="G26" s="607"/>
      <c r="H26" s="607"/>
      <c r="I26" s="607"/>
      <c r="J26" s="607"/>
      <c r="K26" s="607"/>
      <c r="L26" s="607"/>
      <c r="M26" s="610" t="s">
        <v>221</v>
      </c>
      <c r="N26" s="610" t="str">
        <f>BL39</f>
        <v/>
      </c>
      <c r="O26" s="613"/>
      <c r="P26" s="587" t="s">
        <v>223</v>
      </c>
      <c r="Q26" s="577" t="s">
        <v>224</v>
      </c>
      <c r="R26" s="578"/>
      <c r="S26" s="578"/>
      <c r="T26" s="578"/>
      <c r="U26" s="590"/>
      <c r="V26" s="173"/>
      <c r="W26" s="604" t="s">
        <v>220</v>
      </c>
      <c r="X26" s="605"/>
      <c r="Y26" s="605"/>
      <c r="Z26" s="606" t="str">
        <f>D26</f>
        <v/>
      </c>
      <c r="AA26" s="607"/>
      <c r="AB26" s="607"/>
      <c r="AC26" s="607"/>
      <c r="AD26" s="607"/>
      <c r="AE26" s="607"/>
      <c r="AF26" s="607"/>
      <c r="AG26" s="607"/>
      <c r="AH26" s="607"/>
      <c r="AI26" s="610" t="s">
        <v>221</v>
      </c>
      <c r="AJ26" s="613" t="str">
        <f>N26</f>
        <v/>
      </c>
      <c r="AK26" s="613"/>
      <c r="AL26" s="587" t="s">
        <v>223</v>
      </c>
      <c r="AM26" s="632" t="s">
        <v>224</v>
      </c>
      <c r="AN26" s="633"/>
      <c r="AO26" s="633"/>
      <c r="AP26" s="633"/>
      <c r="AQ26" s="634"/>
      <c r="AR26" s="173"/>
      <c r="AS26" s="173"/>
      <c r="AT26" s="173"/>
      <c r="BK26" s="170" t="s">
        <v>280</v>
      </c>
      <c r="BL26" s="242" t="str">
        <f>IF(改訂版ｺｱｼｰﾄ用!B25="","",改訂版ｺｱｼｰﾄ用!B25)</f>
        <v/>
      </c>
      <c r="BM26" s="242"/>
      <c r="BN26" s="242"/>
      <c r="BO26" s="242"/>
      <c r="BP26" s="243"/>
      <c r="BQ26" s="243"/>
      <c r="BR26" s="243"/>
      <c r="BS26" s="243">
        <f t="shared" ref="BS26" si="18">20+BS25</f>
        <v>196</v>
      </c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4" t="s">
        <v>281</v>
      </c>
    </row>
    <row r="27" spans="1:410" ht="21.6" customHeight="1">
      <c r="A27" s="591" t="s">
        <v>285</v>
      </c>
      <c r="B27" s="592"/>
      <c r="C27" s="592"/>
      <c r="D27" s="608"/>
      <c r="E27" s="608"/>
      <c r="F27" s="608"/>
      <c r="G27" s="608"/>
      <c r="H27" s="608"/>
      <c r="I27" s="608"/>
      <c r="J27" s="608"/>
      <c r="K27" s="608"/>
      <c r="L27" s="608"/>
      <c r="M27" s="611"/>
      <c r="N27" s="611"/>
      <c r="O27" s="611"/>
      <c r="P27" s="588"/>
      <c r="Q27" s="209" t="s">
        <v>228</v>
      </c>
      <c r="R27" s="210" t="s">
        <v>229</v>
      </c>
      <c r="S27" s="210" t="s">
        <v>230</v>
      </c>
      <c r="T27" s="211" t="s">
        <v>231</v>
      </c>
      <c r="U27" s="212" t="s">
        <v>217</v>
      </c>
      <c r="V27" s="173"/>
      <c r="W27" s="591" t="s">
        <v>227</v>
      </c>
      <c r="X27" s="592"/>
      <c r="Y27" s="592"/>
      <c r="Z27" s="608"/>
      <c r="AA27" s="608"/>
      <c r="AB27" s="608"/>
      <c r="AC27" s="608"/>
      <c r="AD27" s="608"/>
      <c r="AE27" s="608"/>
      <c r="AF27" s="608"/>
      <c r="AG27" s="608"/>
      <c r="AH27" s="608"/>
      <c r="AI27" s="611"/>
      <c r="AJ27" s="611"/>
      <c r="AK27" s="611"/>
      <c r="AL27" s="588"/>
      <c r="AM27" s="209" t="s">
        <v>228</v>
      </c>
      <c r="AN27" s="210" t="s">
        <v>229</v>
      </c>
      <c r="AO27" s="210" t="s">
        <v>230</v>
      </c>
      <c r="AP27" s="211" t="s">
        <v>231</v>
      </c>
      <c r="AQ27" s="212" t="s">
        <v>217</v>
      </c>
      <c r="AR27" s="173"/>
      <c r="AS27" s="173"/>
      <c r="AT27" s="173"/>
      <c r="BK27" s="170" t="s">
        <v>283</v>
      </c>
      <c r="BL27" s="242" t="str">
        <f>IF(改訂版ｺｱｼｰﾄ用!B26="","",改訂版ｺｱｼｰﾄ用!B26)</f>
        <v/>
      </c>
      <c r="BM27" s="242"/>
      <c r="BN27" s="242"/>
      <c r="BO27" s="242"/>
      <c r="BP27" s="243"/>
      <c r="BQ27" s="243"/>
      <c r="BR27" s="243"/>
      <c r="BS27" s="243">
        <f t="shared" ref="BS27" si="19">1+BS26</f>
        <v>197</v>
      </c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4" t="s">
        <v>284</v>
      </c>
    </row>
    <row r="28" spans="1:410" ht="21.6" customHeight="1" thickBot="1">
      <c r="A28" s="198"/>
      <c r="B28" s="199"/>
      <c r="C28" s="199"/>
      <c r="D28" s="609"/>
      <c r="E28" s="609"/>
      <c r="F28" s="609"/>
      <c r="G28" s="609"/>
      <c r="H28" s="609"/>
      <c r="I28" s="609"/>
      <c r="J28" s="609"/>
      <c r="K28" s="609"/>
      <c r="L28" s="609"/>
      <c r="M28" s="612"/>
      <c r="N28" s="612"/>
      <c r="O28" s="612"/>
      <c r="P28" s="589"/>
      <c r="Q28" s="213"/>
      <c r="R28" s="214"/>
      <c r="S28" s="201"/>
      <c r="T28" s="214"/>
      <c r="U28" s="215"/>
      <c r="V28" s="173"/>
      <c r="W28" s="198"/>
      <c r="X28" s="199"/>
      <c r="Y28" s="199"/>
      <c r="Z28" s="609"/>
      <c r="AA28" s="609"/>
      <c r="AB28" s="609"/>
      <c r="AC28" s="609"/>
      <c r="AD28" s="609"/>
      <c r="AE28" s="609"/>
      <c r="AF28" s="609"/>
      <c r="AG28" s="609"/>
      <c r="AH28" s="609"/>
      <c r="AI28" s="612"/>
      <c r="AJ28" s="612"/>
      <c r="AK28" s="612"/>
      <c r="AL28" s="589"/>
      <c r="AM28" s="213"/>
      <c r="AN28" s="214"/>
      <c r="AO28" s="201"/>
      <c r="AP28" s="214"/>
      <c r="AQ28" s="215"/>
      <c r="AR28" s="173"/>
      <c r="AS28" s="173"/>
      <c r="AT28" s="173"/>
      <c r="BK28" s="170" t="s">
        <v>286</v>
      </c>
      <c r="BL28" s="242" t="str">
        <f>IF(改訂版ｺｱｼｰﾄ用!B27="","",改訂版ｺｱｼｰﾄ用!B27)</f>
        <v/>
      </c>
      <c r="BM28" s="242"/>
      <c r="BN28" s="242"/>
      <c r="BO28" s="242"/>
      <c r="BP28" s="243"/>
      <c r="BQ28" s="243"/>
      <c r="BR28" s="243"/>
      <c r="BS28" s="243">
        <f t="shared" ref="BS28" si="20">20+BS27</f>
        <v>217</v>
      </c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4" t="s">
        <v>287</v>
      </c>
      <c r="CL28" s="163"/>
    </row>
    <row r="29" spans="1:410" ht="21.6" customHeight="1">
      <c r="A29" s="593" t="s">
        <v>18</v>
      </c>
      <c r="B29" s="593" t="s">
        <v>236</v>
      </c>
      <c r="C29" s="594"/>
      <c r="D29" s="595"/>
      <c r="E29" s="594" t="s">
        <v>237</v>
      </c>
      <c r="F29" s="594"/>
      <c r="G29" s="594"/>
      <c r="H29" s="594"/>
      <c r="I29" s="594"/>
      <c r="J29" s="594"/>
      <c r="K29" s="594"/>
      <c r="L29" s="597" t="s">
        <v>18</v>
      </c>
      <c r="M29" s="577" t="s">
        <v>238</v>
      </c>
      <c r="N29" s="578"/>
      <c r="O29" s="578"/>
      <c r="P29" s="590"/>
      <c r="Q29" s="599" t="s">
        <v>239</v>
      </c>
      <c r="R29" s="600"/>
      <c r="S29" s="600"/>
      <c r="T29" s="600"/>
      <c r="U29" s="601"/>
      <c r="V29" s="173"/>
      <c r="W29" s="614" t="s">
        <v>18</v>
      </c>
      <c r="X29" s="615" t="s">
        <v>236</v>
      </c>
      <c r="Y29" s="594"/>
      <c r="Z29" s="595"/>
      <c r="AA29" s="617" t="s">
        <v>237</v>
      </c>
      <c r="AB29" s="618"/>
      <c r="AC29" s="618"/>
      <c r="AD29" s="618"/>
      <c r="AE29" s="618"/>
      <c r="AF29" s="618"/>
      <c r="AG29" s="619"/>
      <c r="AH29" s="597" t="s">
        <v>18</v>
      </c>
      <c r="AI29" s="577" t="s">
        <v>320</v>
      </c>
      <c r="AJ29" s="578"/>
      <c r="AK29" s="578"/>
      <c r="AL29" s="590"/>
      <c r="AM29" s="623" t="s">
        <v>239</v>
      </c>
      <c r="AN29" s="624"/>
      <c r="AO29" s="624"/>
      <c r="AP29" s="624"/>
      <c r="AQ29" s="625"/>
      <c r="AR29" s="173"/>
      <c r="AS29" s="173"/>
      <c r="AT29" s="173"/>
      <c r="BK29" s="170" t="s">
        <v>288</v>
      </c>
      <c r="BL29" s="242" t="str">
        <f>IF(改訂版ｺｱｼｰﾄ用!B28="","",改訂版ｺｱｼｰﾄ用!B28)</f>
        <v/>
      </c>
      <c r="BM29" s="242"/>
      <c r="BN29" s="242"/>
      <c r="BO29" s="242"/>
      <c r="BP29" s="243"/>
      <c r="BQ29" s="243"/>
      <c r="BR29" s="243"/>
      <c r="BS29" s="243">
        <f t="shared" ref="BS29" si="21">1+BS28</f>
        <v>218</v>
      </c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4" t="s">
        <v>289</v>
      </c>
      <c r="CL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163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</row>
    <row r="30" spans="1:410" ht="21.6" customHeight="1" thickBot="1">
      <c r="A30" s="565"/>
      <c r="B30" s="565"/>
      <c r="C30" s="566"/>
      <c r="D30" s="596"/>
      <c r="E30" s="566"/>
      <c r="F30" s="566"/>
      <c r="G30" s="566"/>
      <c r="H30" s="566"/>
      <c r="I30" s="566"/>
      <c r="J30" s="566"/>
      <c r="K30" s="566"/>
      <c r="L30" s="598"/>
      <c r="M30" s="213" t="s">
        <v>228</v>
      </c>
      <c r="N30" s="214" t="s">
        <v>229</v>
      </c>
      <c r="O30" s="214" t="s">
        <v>230</v>
      </c>
      <c r="P30" s="215" t="s">
        <v>231</v>
      </c>
      <c r="Q30" s="226" t="s">
        <v>242</v>
      </c>
      <c r="R30" s="227" t="s">
        <v>243</v>
      </c>
      <c r="S30" s="227" t="s">
        <v>244</v>
      </c>
      <c r="T30" s="227" t="s">
        <v>245</v>
      </c>
      <c r="U30" s="228" t="s">
        <v>246</v>
      </c>
      <c r="V30" s="173"/>
      <c r="W30" s="569"/>
      <c r="X30" s="616"/>
      <c r="Y30" s="566"/>
      <c r="Z30" s="596"/>
      <c r="AA30" s="620"/>
      <c r="AB30" s="621"/>
      <c r="AC30" s="621"/>
      <c r="AD30" s="621"/>
      <c r="AE30" s="621"/>
      <c r="AF30" s="621"/>
      <c r="AG30" s="622"/>
      <c r="AH30" s="598"/>
      <c r="AI30" s="213" t="s">
        <v>228</v>
      </c>
      <c r="AJ30" s="214" t="s">
        <v>229</v>
      </c>
      <c r="AK30" s="214" t="s">
        <v>230</v>
      </c>
      <c r="AL30" s="215" t="s">
        <v>231</v>
      </c>
      <c r="AM30" s="226" t="s">
        <v>242</v>
      </c>
      <c r="AN30" s="227" t="s">
        <v>243</v>
      </c>
      <c r="AO30" s="227" t="s">
        <v>244</v>
      </c>
      <c r="AP30" s="227" t="s">
        <v>245</v>
      </c>
      <c r="AQ30" s="228" t="s">
        <v>246</v>
      </c>
      <c r="AR30" s="173"/>
      <c r="AS30" s="173"/>
      <c r="AT30" s="173"/>
      <c r="BK30" s="170" t="s">
        <v>290</v>
      </c>
      <c r="BL30" s="242" t="str">
        <f>IF(改訂版ｺｱｼｰﾄ用!B29="","",改訂版ｺｱｼｰﾄ用!B29)</f>
        <v/>
      </c>
      <c r="BM30" s="242"/>
      <c r="BN30" s="242"/>
      <c r="BO30" s="242"/>
      <c r="BP30" s="243"/>
      <c r="BQ30" s="243"/>
      <c r="BR30" s="243"/>
      <c r="BS30" s="243">
        <f t="shared" ref="BS30" si="22">20+BS29</f>
        <v>238</v>
      </c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4" t="s">
        <v>291</v>
      </c>
      <c r="CL30" s="163"/>
      <c r="CM30" s="163"/>
      <c r="CN30" s="163"/>
      <c r="CO30" s="163"/>
      <c r="CP30" s="163"/>
      <c r="CQ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</row>
    <row r="31" spans="1:410" ht="21.6" customHeight="1">
      <c r="A31" s="252">
        <v>1</v>
      </c>
      <c r="B31" s="229" t="str">
        <f>B7</f>
        <v/>
      </c>
      <c r="C31" s="229" t="str">
        <f>C7</f>
        <v/>
      </c>
      <c r="D31" s="229" t="str">
        <f>D7</f>
        <v/>
      </c>
      <c r="E31" s="584" t="str">
        <f>E7</f>
        <v/>
      </c>
      <c r="F31" s="585"/>
      <c r="G31" s="585"/>
      <c r="H31" s="585"/>
      <c r="I31" s="585"/>
      <c r="J31" s="585"/>
      <c r="K31" s="586"/>
      <c r="L31" s="221">
        <v>4</v>
      </c>
      <c r="M31" s="252"/>
      <c r="N31" s="211"/>
      <c r="O31" s="211"/>
      <c r="P31" s="212"/>
      <c r="Q31" s="252"/>
      <c r="R31" s="211"/>
      <c r="S31" s="211"/>
      <c r="T31" s="211"/>
      <c r="U31" s="212"/>
      <c r="V31" s="173"/>
      <c r="W31" s="209">
        <v>1</v>
      </c>
      <c r="X31" s="229" t="str">
        <f>B31</f>
        <v/>
      </c>
      <c r="Y31" s="229" t="str">
        <f t="shared" ref="Y31:Y45" si="23">C31</f>
        <v/>
      </c>
      <c r="Z31" s="229" t="str">
        <f t="shared" ref="Z31:Z45" si="24">D31</f>
        <v/>
      </c>
      <c r="AA31" s="574" t="str">
        <f>E31</f>
        <v/>
      </c>
      <c r="AB31" s="602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1" s="602" t="e">
        <f>IF(#REF!=#REF!,CJ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1" s="602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1" s="602" t="e">
        <f>IF(#REF!=#REF!,CK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1" s="602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1" s="602" t="e">
        <f>IF(#REF!=#REF!,CL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1" s="230">
        <v>4</v>
      </c>
      <c r="AI31" s="209"/>
      <c r="AJ31" s="210"/>
      <c r="AK31" s="210"/>
      <c r="AL31" s="225"/>
      <c r="AM31" s="224"/>
      <c r="AN31" s="210"/>
      <c r="AO31" s="210"/>
      <c r="AP31" s="210"/>
      <c r="AQ31" s="225"/>
      <c r="AR31" s="173"/>
      <c r="AS31" s="173"/>
      <c r="AT31" s="173"/>
      <c r="BK31" s="170" t="s">
        <v>292</v>
      </c>
      <c r="BL31" s="242" t="str">
        <f>IF(改訂版ｺｱｼｰﾄ用!B30="","",改訂版ｺｱｼｰﾄ用!B30)</f>
        <v/>
      </c>
      <c r="BM31" s="242"/>
      <c r="BN31" s="242"/>
      <c r="BO31" s="242"/>
      <c r="BP31" s="243"/>
      <c r="BQ31" s="243"/>
      <c r="BR31" s="243"/>
      <c r="BS31" s="243">
        <f t="shared" ref="BS31" si="25">1+BS30</f>
        <v>239</v>
      </c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4" t="s">
        <v>293</v>
      </c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</row>
    <row r="32" spans="1:410" ht="21.6" customHeight="1">
      <c r="A32" s="209">
        <v>2</v>
      </c>
      <c r="B32" s="229" t="str">
        <f t="shared" ref="B32:E32" si="26">B8</f>
        <v/>
      </c>
      <c r="C32" s="229" t="str">
        <f t="shared" si="26"/>
        <v/>
      </c>
      <c r="D32" s="229" t="str">
        <f t="shared" si="26"/>
        <v/>
      </c>
      <c r="E32" s="574" t="str">
        <f t="shared" si="26"/>
        <v/>
      </c>
      <c r="F32" s="575"/>
      <c r="G32" s="575"/>
      <c r="H32" s="575"/>
      <c r="I32" s="575"/>
      <c r="J32" s="575"/>
      <c r="K32" s="576"/>
      <c r="L32" s="225">
        <v>5</v>
      </c>
      <c r="M32" s="209"/>
      <c r="N32" s="210"/>
      <c r="O32" s="210"/>
      <c r="P32" s="225"/>
      <c r="Q32" s="224"/>
      <c r="R32" s="210"/>
      <c r="S32" s="210"/>
      <c r="T32" s="210"/>
      <c r="U32" s="225"/>
      <c r="V32" s="173"/>
      <c r="W32" s="209">
        <v>2</v>
      </c>
      <c r="X32" s="229" t="str">
        <f t="shared" ref="X32:X45" si="27">B32</f>
        <v/>
      </c>
      <c r="Y32" s="229" t="str">
        <f t="shared" si="23"/>
        <v/>
      </c>
      <c r="Z32" s="229" t="str">
        <f t="shared" si="24"/>
        <v/>
      </c>
      <c r="AA32" s="574" t="str">
        <f t="shared" ref="AA32:AA45" si="28">E32</f>
        <v/>
      </c>
      <c r="AB32" s="602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2" s="602" t="e">
        <f>IF(#REF!=#REF!,CJ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2" s="602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2" s="602" t="e">
        <f>IF(#REF!=#REF!,CK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2" s="602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2" s="602" t="e">
        <f>IF(#REF!=#REF!,CL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2" s="225">
        <v>5</v>
      </c>
      <c r="AI32" s="209"/>
      <c r="AJ32" s="210"/>
      <c r="AK32" s="210"/>
      <c r="AL32" s="225"/>
      <c r="AM32" s="224"/>
      <c r="AN32" s="210"/>
      <c r="AO32" s="210"/>
      <c r="AP32" s="210"/>
      <c r="AQ32" s="225"/>
      <c r="AR32" s="173"/>
      <c r="AS32" s="173"/>
      <c r="AT32" s="173"/>
      <c r="BK32" s="170" t="s">
        <v>294</v>
      </c>
      <c r="BL32" s="242" t="str">
        <f>IF(改訂版ｺｱｼｰﾄ用!B31="","",改訂版ｺｱｼｰﾄ用!B31)</f>
        <v/>
      </c>
      <c r="BM32" s="242"/>
      <c r="BN32" s="242"/>
      <c r="BO32" s="242"/>
      <c r="BP32" s="243"/>
      <c r="BQ32" s="243"/>
      <c r="BR32" s="243"/>
      <c r="BS32" s="243">
        <f t="shared" ref="BS32" si="29">20+BS31</f>
        <v>259</v>
      </c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4" t="s">
        <v>295</v>
      </c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</row>
    <row r="33" spans="1:408" ht="21.6" customHeight="1">
      <c r="A33" s="209">
        <v>3</v>
      </c>
      <c r="B33" s="229" t="str">
        <f t="shared" ref="B33:E33" si="30">B9</f>
        <v/>
      </c>
      <c r="C33" s="229" t="str">
        <f t="shared" si="30"/>
        <v/>
      </c>
      <c r="D33" s="229" t="str">
        <f t="shared" si="30"/>
        <v/>
      </c>
      <c r="E33" s="574" t="str">
        <f t="shared" si="30"/>
        <v/>
      </c>
      <c r="F33" s="575"/>
      <c r="G33" s="575"/>
      <c r="H33" s="575"/>
      <c r="I33" s="575"/>
      <c r="J33" s="575"/>
      <c r="K33" s="576"/>
      <c r="L33" s="225">
        <v>6</v>
      </c>
      <c r="M33" s="209"/>
      <c r="N33" s="210"/>
      <c r="O33" s="210"/>
      <c r="P33" s="225"/>
      <c r="Q33" s="224"/>
      <c r="R33" s="210"/>
      <c r="S33" s="210"/>
      <c r="T33" s="210"/>
      <c r="U33" s="225"/>
      <c r="V33" s="173"/>
      <c r="W33" s="209">
        <v>3</v>
      </c>
      <c r="X33" s="229" t="str">
        <f t="shared" si="27"/>
        <v/>
      </c>
      <c r="Y33" s="229" t="str">
        <f t="shared" si="23"/>
        <v/>
      </c>
      <c r="Z33" s="229" t="str">
        <f t="shared" si="24"/>
        <v/>
      </c>
      <c r="AA33" s="574" t="str">
        <f t="shared" si="28"/>
        <v/>
      </c>
      <c r="AB33" s="602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3" s="602" t="e">
        <f>IF(#REF!=#REF!,CJ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3" s="602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3" s="602" t="e">
        <f>IF(#REF!=#REF!,CK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3" s="602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3" s="602" t="e">
        <f>IF(#REF!=#REF!,CL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3" s="225">
        <v>6</v>
      </c>
      <c r="AI33" s="209"/>
      <c r="AJ33" s="210"/>
      <c r="AK33" s="210"/>
      <c r="AL33" s="225"/>
      <c r="AM33" s="224"/>
      <c r="AN33" s="210"/>
      <c r="AO33" s="210"/>
      <c r="AP33" s="210"/>
      <c r="AQ33" s="225"/>
      <c r="AR33" s="173"/>
      <c r="AS33" s="173"/>
      <c r="AT33" s="173"/>
      <c r="BK33" s="170" t="s">
        <v>296</v>
      </c>
      <c r="BL33" s="206" t="str">
        <f>IF(改訂版ｺｱｼｰﾄ用!B32="","",改訂版ｺｱｼｰﾄ用!B32)</f>
        <v/>
      </c>
      <c r="BM33" s="207"/>
      <c r="BN33" s="207"/>
      <c r="BO33" s="207"/>
      <c r="BP33" s="207"/>
      <c r="BQ33" s="207"/>
      <c r="BR33" s="207"/>
      <c r="BS33" s="207" t="s">
        <v>316</v>
      </c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6" t="s">
        <v>297</v>
      </c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</row>
    <row r="34" spans="1:408" ht="21.6" customHeight="1">
      <c r="A34" s="209">
        <v>4</v>
      </c>
      <c r="B34" s="229" t="str">
        <f t="shared" ref="B34:E34" si="31">B10</f>
        <v/>
      </c>
      <c r="C34" s="229" t="str">
        <f t="shared" si="31"/>
        <v/>
      </c>
      <c r="D34" s="229" t="str">
        <f t="shared" si="31"/>
        <v/>
      </c>
      <c r="E34" s="574" t="str">
        <f t="shared" si="31"/>
        <v/>
      </c>
      <c r="F34" s="575"/>
      <c r="G34" s="575"/>
      <c r="H34" s="575"/>
      <c r="I34" s="575"/>
      <c r="J34" s="575"/>
      <c r="K34" s="576"/>
      <c r="L34" s="225">
        <v>7</v>
      </c>
      <c r="M34" s="209"/>
      <c r="N34" s="210"/>
      <c r="O34" s="210"/>
      <c r="P34" s="225"/>
      <c r="Q34" s="224"/>
      <c r="R34" s="210"/>
      <c r="S34" s="210"/>
      <c r="T34" s="210"/>
      <c r="U34" s="225"/>
      <c r="V34" s="173"/>
      <c r="W34" s="209">
        <v>4</v>
      </c>
      <c r="X34" s="229" t="str">
        <f t="shared" si="27"/>
        <v/>
      </c>
      <c r="Y34" s="229" t="str">
        <f t="shared" si="23"/>
        <v/>
      </c>
      <c r="Z34" s="229" t="str">
        <f t="shared" si="24"/>
        <v/>
      </c>
      <c r="AA34" s="574" t="str">
        <f t="shared" si="28"/>
        <v/>
      </c>
      <c r="AB34" s="602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4" s="602" t="e">
        <f>IF(#REF!=#REF!,CJ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4" s="602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4" s="602" t="e">
        <f>IF(#REF!=#REF!,CK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4" s="602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4" s="602" t="e">
        <f>IF(#REF!=#REF!,CL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4" s="225">
        <v>7</v>
      </c>
      <c r="AI34" s="209"/>
      <c r="AJ34" s="210"/>
      <c r="AK34" s="210"/>
      <c r="AL34" s="225"/>
      <c r="AM34" s="224"/>
      <c r="AN34" s="210"/>
      <c r="AO34" s="210"/>
      <c r="AP34" s="210"/>
      <c r="AQ34" s="225"/>
      <c r="AR34" s="173"/>
      <c r="AS34" s="173"/>
      <c r="AT34" s="173"/>
      <c r="BK34" s="170" t="s">
        <v>298</v>
      </c>
      <c r="BL34" s="206" t="str">
        <f>IF(改訂版ｺｱｼｰﾄ用!B33="","",改訂版ｺｱｼｰﾄ用!B33)</f>
        <v/>
      </c>
      <c r="BM34" s="206"/>
      <c r="BN34" s="206"/>
      <c r="BO34" s="206"/>
      <c r="BP34" s="206"/>
      <c r="BQ34" s="206"/>
      <c r="BR34" s="206"/>
      <c r="BS34" s="206" t="s">
        <v>317</v>
      </c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 t="s">
        <v>299</v>
      </c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3"/>
      <c r="IA34" s="163"/>
      <c r="IB34" s="163"/>
      <c r="IC34" s="163"/>
      <c r="ID34" s="163"/>
      <c r="IE34" s="163"/>
      <c r="IF34" s="163"/>
      <c r="IG34" s="163"/>
      <c r="IH34" s="163"/>
      <c r="II34" s="163"/>
      <c r="IJ34" s="163"/>
      <c r="IK34" s="163"/>
      <c r="IL34" s="163"/>
      <c r="IM34" s="163"/>
      <c r="IN34" s="163"/>
      <c r="IO34" s="163"/>
      <c r="IP34" s="163"/>
      <c r="IQ34" s="163"/>
      <c r="IR34" s="163"/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</row>
    <row r="35" spans="1:408" ht="21.6" customHeight="1">
      <c r="A35" s="209">
        <v>5</v>
      </c>
      <c r="B35" s="229" t="str">
        <f t="shared" ref="B35:E35" si="32">B11</f>
        <v/>
      </c>
      <c r="C35" s="229" t="str">
        <f t="shared" si="32"/>
        <v/>
      </c>
      <c r="D35" s="229" t="str">
        <f t="shared" si="32"/>
        <v/>
      </c>
      <c r="E35" s="574" t="str">
        <f t="shared" si="32"/>
        <v/>
      </c>
      <c r="F35" s="575"/>
      <c r="G35" s="575"/>
      <c r="H35" s="575"/>
      <c r="I35" s="575"/>
      <c r="J35" s="575"/>
      <c r="K35" s="576"/>
      <c r="L35" s="225">
        <v>8</v>
      </c>
      <c r="M35" s="209"/>
      <c r="N35" s="210"/>
      <c r="O35" s="210"/>
      <c r="P35" s="225"/>
      <c r="Q35" s="224"/>
      <c r="R35" s="210"/>
      <c r="S35" s="210"/>
      <c r="T35" s="210"/>
      <c r="U35" s="225"/>
      <c r="V35" s="173"/>
      <c r="W35" s="209">
        <v>5</v>
      </c>
      <c r="X35" s="229" t="str">
        <f t="shared" si="27"/>
        <v/>
      </c>
      <c r="Y35" s="229" t="str">
        <f t="shared" si="23"/>
        <v/>
      </c>
      <c r="Z35" s="229" t="str">
        <f t="shared" si="24"/>
        <v/>
      </c>
      <c r="AA35" s="574" t="str">
        <f t="shared" si="28"/>
        <v/>
      </c>
      <c r="AB35" s="602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5" s="602" t="e">
        <f>IF(#REF!=#REF!,CJ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5" s="602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5" s="602" t="e">
        <f>IF(#REF!=#REF!,CK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5" s="602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5" s="602" t="e">
        <f>IF(#REF!=#REF!,CL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5" s="225">
        <v>8</v>
      </c>
      <c r="AI35" s="209"/>
      <c r="AJ35" s="210"/>
      <c r="AK35" s="210"/>
      <c r="AL35" s="225"/>
      <c r="AM35" s="224"/>
      <c r="AN35" s="210"/>
      <c r="AO35" s="210"/>
      <c r="AP35" s="210"/>
      <c r="AQ35" s="225"/>
      <c r="AR35" s="173"/>
      <c r="AS35" s="173"/>
      <c r="AT35" s="173"/>
      <c r="BK35" s="170" t="s">
        <v>300</v>
      </c>
      <c r="BL35" s="242" t="str">
        <f>IF(改訂版ｺｱｼｰﾄ用!B34="","",改訂版ｺｱｼｰﾄ用!B34)</f>
        <v/>
      </c>
      <c r="BM35" s="272"/>
      <c r="BN35" s="243"/>
      <c r="BO35" s="243"/>
      <c r="BP35" s="243"/>
      <c r="BQ35" s="243"/>
      <c r="BR35" s="243"/>
      <c r="BS35" s="243">
        <v>235</v>
      </c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4" t="s">
        <v>301</v>
      </c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  <c r="FW35" s="163"/>
      <c r="FX35" s="163"/>
      <c r="FY35" s="163"/>
      <c r="FZ35" s="163"/>
      <c r="GA35" s="163"/>
      <c r="GB35" s="163"/>
      <c r="GC35" s="163"/>
      <c r="GD35" s="163"/>
      <c r="GE35" s="163"/>
      <c r="GF35" s="163"/>
      <c r="GG35" s="163"/>
      <c r="GH35" s="163"/>
      <c r="GI35" s="163"/>
      <c r="GJ35" s="163"/>
      <c r="GK35" s="163"/>
      <c r="GL35" s="163"/>
      <c r="GM35" s="163"/>
      <c r="GN35" s="163"/>
      <c r="GO35" s="163"/>
      <c r="GP35" s="163"/>
      <c r="GQ35" s="163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3"/>
      <c r="IA35" s="163"/>
      <c r="IB35" s="163"/>
      <c r="IC35" s="163"/>
      <c r="ID35" s="163"/>
      <c r="IE35" s="163"/>
      <c r="IF35" s="163"/>
      <c r="IG35" s="163"/>
      <c r="IH35" s="163"/>
      <c r="II35" s="163"/>
      <c r="IJ35" s="163"/>
      <c r="IK35" s="163"/>
      <c r="IL35" s="163"/>
      <c r="IM35" s="163"/>
      <c r="IN35" s="163"/>
      <c r="IO35" s="163"/>
      <c r="IP35" s="163"/>
      <c r="IQ35" s="163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</row>
    <row r="36" spans="1:408" ht="21" customHeight="1">
      <c r="A36" s="237">
        <v>6</v>
      </c>
      <c r="B36" s="229" t="str">
        <f t="shared" ref="B36:E36" si="33">B12</f>
        <v/>
      </c>
      <c r="C36" s="229" t="str">
        <f t="shared" si="33"/>
        <v/>
      </c>
      <c r="D36" s="229" t="str">
        <f t="shared" si="33"/>
        <v/>
      </c>
      <c r="E36" s="574" t="str">
        <f t="shared" si="33"/>
        <v/>
      </c>
      <c r="F36" s="575"/>
      <c r="G36" s="575"/>
      <c r="H36" s="575"/>
      <c r="I36" s="575"/>
      <c r="J36" s="575"/>
      <c r="K36" s="576"/>
      <c r="L36" s="225">
        <v>9</v>
      </c>
      <c r="M36" s="237"/>
      <c r="N36" s="238"/>
      <c r="O36" s="238"/>
      <c r="P36" s="239"/>
      <c r="Q36" s="240"/>
      <c r="R36" s="238"/>
      <c r="S36" s="238"/>
      <c r="T36" s="238"/>
      <c r="U36" s="239"/>
      <c r="V36" s="173"/>
      <c r="W36" s="237">
        <v>6</v>
      </c>
      <c r="X36" s="229" t="str">
        <f t="shared" si="27"/>
        <v/>
      </c>
      <c r="Y36" s="229" t="str">
        <f t="shared" si="23"/>
        <v/>
      </c>
      <c r="Z36" s="229" t="str">
        <f t="shared" si="24"/>
        <v/>
      </c>
      <c r="AA36" s="574" t="str">
        <f t="shared" si="28"/>
        <v/>
      </c>
      <c r="AB36" s="602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6" s="602" t="e">
        <f>IF(#REF!=#REF!,CJ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6" s="602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6" s="602" t="e">
        <f>IF(#REF!=#REF!,CK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6" s="602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6" s="602" t="e">
        <f>IF(#REF!=#REF!,CL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6" s="225">
        <v>9</v>
      </c>
      <c r="AI36" s="237"/>
      <c r="AJ36" s="238"/>
      <c r="AK36" s="238"/>
      <c r="AL36" s="239"/>
      <c r="AM36" s="240"/>
      <c r="AN36" s="238"/>
      <c r="AO36" s="238"/>
      <c r="AP36" s="238"/>
      <c r="AQ36" s="239"/>
      <c r="AR36" s="173"/>
      <c r="AS36" s="173"/>
      <c r="AT36" s="173"/>
      <c r="BK36" s="170" t="s">
        <v>302</v>
      </c>
      <c r="BL36" s="242" t="str">
        <f>IF(改訂版ｺｱｼｰﾄ用!B35="","",改訂版ｺｱｼｰﾄ用!B35)</f>
        <v/>
      </c>
      <c r="BM36" s="272"/>
      <c r="BN36" s="243"/>
      <c r="BO36" s="243"/>
      <c r="BP36" s="243"/>
      <c r="BQ36" s="243"/>
      <c r="BR36" s="243"/>
      <c r="BS36" s="243">
        <v>657</v>
      </c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4" t="s">
        <v>303</v>
      </c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  <c r="FW36" s="163"/>
      <c r="FX36" s="163"/>
      <c r="FY36" s="163"/>
      <c r="FZ36" s="163"/>
      <c r="GA36" s="163"/>
      <c r="GB36" s="163"/>
      <c r="GC36" s="163"/>
      <c r="GD36" s="163"/>
      <c r="GE36" s="163"/>
      <c r="GF36" s="163"/>
      <c r="GG36" s="163"/>
      <c r="GH36" s="163"/>
      <c r="GI36" s="163"/>
      <c r="GJ36" s="163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</row>
    <row r="37" spans="1:408" ht="21.6" customHeight="1">
      <c r="A37" s="237">
        <v>7</v>
      </c>
      <c r="B37" s="229" t="str">
        <f t="shared" ref="B37:E37" si="34">B13</f>
        <v/>
      </c>
      <c r="C37" s="229" t="str">
        <f t="shared" si="34"/>
        <v/>
      </c>
      <c r="D37" s="229" t="str">
        <f t="shared" si="34"/>
        <v/>
      </c>
      <c r="E37" s="574" t="str">
        <f t="shared" si="34"/>
        <v/>
      </c>
      <c r="F37" s="575"/>
      <c r="G37" s="575"/>
      <c r="H37" s="575"/>
      <c r="I37" s="575"/>
      <c r="J37" s="575"/>
      <c r="K37" s="576"/>
      <c r="L37" s="225">
        <v>10</v>
      </c>
      <c r="M37" s="238"/>
      <c r="N37" s="238"/>
      <c r="O37" s="238"/>
      <c r="P37" s="257"/>
      <c r="Q37" s="237"/>
      <c r="R37" s="238"/>
      <c r="S37" s="238"/>
      <c r="T37" s="238"/>
      <c r="U37" s="239"/>
      <c r="V37" s="173"/>
      <c r="W37" s="209">
        <v>7</v>
      </c>
      <c r="X37" s="229" t="str">
        <f t="shared" si="27"/>
        <v/>
      </c>
      <c r="Y37" s="229" t="str">
        <f t="shared" si="23"/>
        <v/>
      </c>
      <c r="Z37" s="229" t="str">
        <f t="shared" si="24"/>
        <v/>
      </c>
      <c r="AA37" s="574" t="str">
        <f t="shared" si="28"/>
        <v/>
      </c>
      <c r="AB37" s="602" t="e">
        <f>IF(#REF!=#REF!,CJ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7" s="602" t="e">
        <f>IF(#REF!=#REF!,CJ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7" s="602" t="e">
        <f>IF(#REF!=#REF!,CK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7" s="602" t="e">
        <f>IF(#REF!=#REF!,CK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7" s="602" t="e">
        <f>IF(#REF!=#REF!,CL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7" s="602" t="e">
        <f>IF(#REF!=#REF!,CL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7" s="225">
        <v>10</v>
      </c>
      <c r="AI37" s="209"/>
      <c r="AJ37" s="210"/>
      <c r="AK37" s="210"/>
      <c r="AL37" s="225"/>
      <c r="AM37" s="224"/>
      <c r="AN37" s="210"/>
      <c r="AO37" s="210"/>
      <c r="AP37" s="210"/>
      <c r="AQ37" s="225"/>
      <c r="AR37" s="173"/>
      <c r="AS37" s="173"/>
      <c r="AT37" s="173"/>
      <c r="BK37" s="170" t="s">
        <v>304</v>
      </c>
      <c r="BL37" s="256" t="str">
        <f>IF(改訂版ｺｱｼｰﾄ用!B36="","",改訂版ｺｱｼｰﾄ用!B36)</f>
        <v/>
      </c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56" t="s">
        <v>305</v>
      </c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</row>
    <row r="38" spans="1:408" ht="21.6" customHeight="1">
      <c r="A38" s="209">
        <v>8</v>
      </c>
      <c r="B38" s="229" t="str">
        <f t="shared" ref="B38:E38" si="35">B14</f>
        <v/>
      </c>
      <c r="C38" s="229" t="str">
        <f t="shared" si="35"/>
        <v/>
      </c>
      <c r="D38" s="229" t="str">
        <f t="shared" si="35"/>
        <v/>
      </c>
      <c r="E38" s="574" t="str">
        <f t="shared" si="35"/>
        <v/>
      </c>
      <c r="F38" s="575"/>
      <c r="G38" s="575"/>
      <c r="H38" s="575"/>
      <c r="I38" s="575"/>
      <c r="J38" s="575"/>
      <c r="K38" s="576"/>
      <c r="L38" s="225">
        <v>11</v>
      </c>
      <c r="M38" s="209"/>
      <c r="N38" s="210"/>
      <c r="O38" s="210"/>
      <c r="P38" s="225"/>
      <c r="Q38" s="224"/>
      <c r="R38" s="210"/>
      <c r="S38" s="210"/>
      <c r="T38" s="210"/>
      <c r="U38" s="225"/>
      <c r="V38" s="173"/>
      <c r="W38" s="209">
        <v>8</v>
      </c>
      <c r="X38" s="229" t="str">
        <f t="shared" si="27"/>
        <v/>
      </c>
      <c r="Y38" s="229" t="str">
        <f t="shared" si="23"/>
        <v/>
      </c>
      <c r="Z38" s="229" t="str">
        <f t="shared" si="24"/>
        <v/>
      </c>
      <c r="AA38" s="574" t="str">
        <f t="shared" si="28"/>
        <v/>
      </c>
      <c r="AB38" s="602" t="e">
        <f>IF(#REF!=#REF!,CJ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8" s="602" t="e">
        <f>IF(#REF!=#REF!,CJ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8" s="602" t="e">
        <f>IF(#REF!=#REF!,CK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8" s="602" t="e">
        <f>IF(#REF!=#REF!,CK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8" s="602" t="e">
        <f>IF(#REF!=#REF!,CL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8" s="602" t="e">
        <f>IF(#REF!=#REF!,CL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8" s="225">
        <v>11</v>
      </c>
      <c r="AI38" s="209"/>
      <c r="AJ38" s="210"/>
      <c r="AK38" s="210"/>
      <c r="AL38" s="225"/>
      <c r="AM38" s="224"/>
      <c r="AN38" s="210"/>
      <c r="AO38" s="210"/>
      <c r="AP38" s="210"/>
      <c r="AQ38" s="225"/>
      <c r="AR38" s="173"/>
      <c r="AS38" s="173"/>
      <c r="AT38" s="173"/>
      <c r="BK38" s="170" t="s">
        <v>163</v>
      </c>
      <c r="BL38" s="259" t="str">
        <f>IF(改訂版ｺｱｼｰﾄ用!B37="","",改訂版ｺｱｼｰﾄ用!B37)</f>
        <v/>
      </c>
      <c r="BM38" s="274"/>
      <c r="BN38" s="274"/>
      <c r="BO38" s="259"/>
      <c r="BP38" s="274"/>
      <c r="BQ38" s="274"/>
      <c r="BR38" s="259"/>
      <c r="BS38" s="274" t="s">
        <v>318</v>
      </c>
      <c r="BT38" s="274"/>
      <c r="BU38" s="259"/>
      <c r="BV38" s="274"/>
      <c r="BW38" s="274"/>
      <c r="BX38" s="259"/>
      <c r="BY38" s="274"/>
      <c r="BZ38" s="274"/>
      <c r="CA38" s="259"/>
      <c r="CB38" s="274"/>
      <c r="CC38" s="274"/>
      <c r="CD38" s="259"/>
      <c r="CE38" s="274"/>
      <c r="CF38" s="274"/>
      <c r="CG38" s="259"/>
      <c r="CH38" s="274"/>
      <c r="CI38" s="259" t="s">
        <v>100</v>
      </c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/>
      <c r="GJ38" s="163"/>
      <c r="GK38" s="163"/>
      <c r="GL38" s="163"/>
      <c r="GM38" s="163"/>
      <c r="GN38" s="163"/>
      <c r="GO38" s="163"/>
      <c r="GP38" s="163"/>
      <c r="GQ38" s="163"/>
      <c r="GR38" s="163"/>
      <c r="GS38" s="163"/>
      <c r="GT38" s="163"/>
      <c r="GU38" s="163"/>
      <c r="GV38" s="163"/>
      <c r="GW38" s="163"/>
      <c r="GX38" s="163"/>
      <c r="GY38" s="163"/>
      <c r="GZ38" s="163"/>
      <c r="HA38" s="163"/>
      <c r="HB38" s="163"/>
      <c r="HC38" s="163"/>
      <c r="HD38" s="163"/>
      <c r="HE38" s="163"/>
      <c r="HF38" s="163"/>
      <c r="HG38" s="163"/>
      <c r="HH38" s="163"/>
      <c r="HI38" s="163"/>
      <c r="HJ38" s="163"/>
      <c r="HK38" s="163"/>
      <c r="HL38" s="163"/>
      <c r="HM38" s="163"/>
      <c r="HN38" s="163"/>
      <c r="HO38" s="163"/>
      <c r="HP38" s="163"/>
      <c r="HQ38" s="163"/>
      <c r="HR38" s="163"/>
      <c r="HS38" s="163"/>
      <c r="HT38" s="163"/>
      <c r="HU38" s="163"/>
      <c r="HV38" s="163"/>
      <c r="HW38" s="163"/>
      <c r="HX38" s="163"/>
      <c r="HY38" s="163"/>
      <c r="HZ38" s="163"/>
      <c r="IA38" s="163"/>
      <c r="IB38" s="163"/>
      <c r="IC38" s="163"/>
      <c r="ID38" s="163"/>
      <c r="IE38" s="163"/>
      <c r="IF38" s="163"/>
      <c r="IG38" s="163"/>
      <c r="IH38" s="163"/>
      <c r="II38" s="163"/>
      <c r="IJ38" s="163"/>
      <c r="IK38" s="163"/>
      <c r="IL38" s="163"/>
      <c r="IM38" s="163"/>
      <c r="IN38" s="163"/>
      <c r="IO38" s="163"/>
      <c r="IP38" s="163"/>
      <c r="IQ38" s="163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</row>
    <row r="39" spans="1:408" ht="21.6" customHeight="1">
      <c r="A39" s="209">
        <v>9</v>
      </c>
      <c r="B39" s="229" t="str">
        <f t="shared" ref="B39:E39" si="36">B15</f>
        <v/>
      </c>
      <c r="C39" s="229" t="str">
        <f t="shared" si="36"/>
        <v/>
      </c>
      <c r="D39" s="229" t="str">
        <f t="shared" si="36"/>
        <v/>
      </c>
      <c r="E39" s="574" t="str">
        <f t="shared" si="36"/>
        <v/>
      </c>
      <c r="F39" s="575"/>
      <c r="G39" s="575"/>
      <c r="H39" s="575"/>
      <c r="I39" s="575"/>
      <c r="J39" s="575"/>
      <c r="K39" s="576"/>
      <c r="L39" s="225">
        <v>12</v>
      </c>
      <c r="M39" s="209"/>
      <c r="N39" s="210"/>
      <c r="O39" s="210"/>
      <c r="P39" s="225"/>
      <c r="Q39" s="224"/>
      <c r="R39" s="210"/>
      <c r="S39" s="210"/>
      <c r="T39" s="210"/>
      <c r="U39" s="225"/>
      <c r="V39" s="173"/>
      <c r="W39" s="209">
        <v>9</v>
      </c>
      <c r="X39" s="229" t="str">
        <f t="shared" si="27"/>
        <v/>
      </c>
      <c r="Y39" s="229" t="str">
        <f t="shared" si="23"/>
        <v/>
      </c>
      <c r="Z39" s="229" t="str">
        <f t="shared" si="24"/>
        <v/>
      </c>
      <c r="AA39" s="574" t="str">
        <f t="shared" si="28"/>
        <v/>
      </c>
      <c r="AB39" s="602" t="e">
        <f>IF(#REF!=#REF!,CJ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9" s="602" t="e">
        <f>IF(#REF!=#REF!,CJ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9" s="602" t="e">
        <f>IF(#REF!=#REF!,CK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9" s="602" t="e">
        <f>IF(#REF!=#REF!,CK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9" s="602" t="e">
        <f>IF(#REF!=#REF!,CL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9" s="602" t="e">
        <f>IF(#REF!=#REF!,CL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9" s="225">
        <v>12</v>
      </c>
      <c r="AI39" s="209"/>
      <c r="AJ39" s="210"/>
      <c r="AK39" s="210"/>
      <c r="AL39" s="225"/>
      <c r="AM39" s="224"/>
      <c r="AN39" s="210"/>
      <c r="AO39" s="210"/>
      <c r="AP39" s="210"/>
      <c r="AQ39" s="225"/>
      <c r="AR39" s="173"/>
      <c r="AS39" s="173"/>
      <c r="AT39" s="173"/>
      <c r="BK39" s="170" t="s">
        <v>306</v>
      </c>
      <c r="BL39" s="260" t="str">
        <f>IF(改訂版ｺｱｼｰﾄ用!B38="","",改訂版ｺｱｼｰﾄ用!B38)</f>
        <v/>
      </c>
      <c r="BM39" s="275"/>
      <c r="BN39" s="275"/>
      <c r="BO39" s="275"/>
      <c r="BP39" s="275"/>
      <c r="BQ39" s="275"/>
      <c r="BR39" s="275"/>
      <c r="BS39" s="260" t="s">
        <v>319</v>
      </c>
      <c r="BT39" s="275"/>
      <c r="BU39" s="275"/>
      <c r="BV39" s="275"/>
      <c r="BW39" s="275"/>
      <c r="BX39" s="275"/>
      <c r="BY39" s="275"/>
      <c r="BZ39" s="260"/>
      <c r="CA39" s="275"/>
      <c r="CB39" s="275"/>
      <c r="CC39" s="275"/>
      <c r="CD39" s="275"/>
      <c r="CE39" s="275"/>
      <c r="CF39" s="275"/>
      <c r="CG39" s="260"/>
      <c r="CH39" s="275"/>
      <c r="CI39" s="260" t="s">
        <v>307</v>
      </c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163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163"/>
      <c r="FU39" s="163"/>
      <c r="FV39" s="163"/>
      <c r="FW39" s="163"/>
      <c r="FX39" s="163"/>
      <c r="FY39" s="163"/>
      <c r="FZ39" s="163"/>
      <c r="GA39" s="163"/>
      <c r="GB39" s="163"/>
      <c r="GC39" s="163"/>
      <c r="GD39" s="163"/>
      <c r="GE39" s="163"/>
      <c r="GF39" s="163"/>
      <c r="GG39" s="163"/>
      <c r="GH39" s="163"/>
      <c r="GI39" s="163"/>
      <c r="GJ39" s="163"/>
      <c r="GK39" s="163"/>
      <c r="GL39" s="163"/>
      <c r="GM39" s="163"/>
      <c r="GN39" s="163"/>
      <c r="GO39" s="163"/>
      <c r="GP39" s="163"/>
      <c r="GQ39" s="163"/>
      <c r="GR39" s="163"/>
      <c r="GS39" s="163"/>
      <c r="GT39" s="163"/>
      <c r="GU39" s="163"/>
      <c r="GV39" s="163"/>
      <c r="GW39" s="163"/>
      <c r="GX39" s="163"/>
      <c r="GY39" s="163"/>
      <c r="GZ39" s="163"/>
      <c r="HA39" s="163"/>
      <c r="HB39" s="163"/>
      <c r="HC39" s="163"/>
      <c r="HD39" s="163"/>
      <c r="HE39" s="163"/>
      <c r="HF39" s="163"/>
      <c r="HG39" s="163"/>
      <c r="HH39" s="163"/>
      <c r="HI39" s="163"/>
      <c r="HJ39" s="163"/>
      <c r="HK39" s="163"/>
      <c r="HL39" s="163"/>
      <c r="HM39" s="163"/>
      <c r="HN39" s="163"/>
      <c r="HO39" s="163"/>
      <c r="HP39" s="163"/>
      <c r="HQ39" s="163"/>
      <c r="HR39" s="163"/>
      <c r="HS39" s="163"/>
      <c r="HT39" s="163"/>
      <c r="HU39" s="163"/>
      <c r="HV39" s="163"/>
      <c r="HW39" s="163"/>
      <c r="HX39" s="163"/>
      <c r="HY39" s="163"/>
      <c r="HZ39" s="163"/>
      <c r="IA39" s="163"/>
      <c r="IB39" s="163"/>
      <c r="IC39" s="163"/>
      <c r="ID39" s="163"/>
      <c r="IE39" s="163"/>
      <c r="IF39" s="163"/>
      <c r="IG39" s="163"/>
      <c r="IH39" s="163"/>
      <c r="II39" s="163"/>
      <c r="IJ39" s="163"/>
      <c r="IK39" s="163"/>
      <c r="IL39" s="163"/>
      <c r="IM39" s="163"/>
      <c r="IN39" s="163"/>
      <c r="IO39" s="163"/>
      <c r="IP39" s="163"/>
      <c r="IQ39" s="163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</row>
    <row r="40" spans="1:408" ht="21.6" customHeight="1">
      <c r="A40" s="209">
        <v>10</v>
      </c>
      <c r="B40" s="229" t="str">
        <f t="shared" ref="B40:E40" si="37">B16</f>
        <v/>
      </c>
      <c r="C40" s="229" t="str">
        <f t="shared" si="37"/>
        <v/>
      </c>
      <c r="D40" s="229" t="str">
        <f t="shared" si="37"/>
        <v/>
      </c>
      <c r="E40" s="574" t="str">
        <f t="shared" si="37"/>
        <v/>
      </c>
      <c r="F40" s="575"/>
      <c r="G40" s="575"/>
      <c r="H40" s="575"/>
      <c r="I40" s="575"/>
      <c r="J40" s="575"/>
      <c r="K40" s="576"/>
      <c r="L40" s="225">
        <v>13</v>
      </c>
      <c r="M40" s="209"/>
      <c r="N40" s="210"/>
      <c r="O40" s="210"/>
      <c r="P40" s="225"/>
      <c r="Q40" s="224"/>
      <c r="R40" s="210"/>
      <c r="S40" s="210"/>
      <c r="T40" s="210"/>
      <c r="U40" s="225"/>
      <c r="V40" s="173"/>
      <c r="W40" s="209">
        <v>10</v>
      </c>
      <c r="X40" s="229" t="str">
        <f t="shared" si="27"/>
        <v/>
      </c>
      <c r="Y40" s="229" t="str">
        <f t="shared" si="23"/>
        <v/>
      </c>
      <c r="Z40" s="229" t="str">
        <f t="shared" si="24"/>
        <v/>
      </c>
      <c r="AA40" s="574" t="str">
        <f t="shared" si="28"/>
        <v/>
      </c>
      <c r="AB40" s="602" t="e">
        <f>IF(#REF!=#REF!,CJ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0" s="602" t="e">
        <f>IF(#REF!=#REF!,CJ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0" s="602" t="e">
        <f>IF(#REF!=#REF!,CK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0" s="602" t="e">
        <f>IF(#REF!=#REF!,CK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0" s="602" t="e">
        <f>IF(#REF!=#REF!,CL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0" s="602" t="e">
        <f>IF(#REF!=#REF!,CL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0" s="225">
        <v>13</v>
      </c>
      <c r="AI40" s="209"/>
      <c r="AJ40" s="210"/>
      <c r="AK40" s="210"/>
      <c r="AL40" s="225"/>
      <c r="AM40" s="224"/>
      <c r="AN40" s="210"/>
      <c r="AO40" s="210"/>
      <c r="AP40" s="210"/>
      <c r="AQ40" s="225"/>
      <c r="AR40" s="173"/>
      <c r="AS40" s="173"/>
      <c r="AT40" s="17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4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3"/>
      <c r="GB40" s="163"/>
      <c r="GC40" s="163"/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3"/>
      <c r="GO40" s="163"/>
      <c r="GP40" s="163"/>
      <c r="GQ40" s="163"/>
      <c r="GR40" s="163"/>
      <c r="GS40" s="163"/>
      <c r="GT40" s="163"/>
      <c r="GU40" s="163"/>
      <c r="GV40" s="163"/>
      <c r="GW40" s="163"/>
      <c r="GX40" s="163"/>
      <c r="GY40" s="163"/>
      <c r="GZ40" s="163"/>
      <c r="HA40" s="163"/>
      <c r="HB40" s="163"/>
      <c r="HC40" s="163"/>
      <c r="HD40" s="163"/>
      <c r="HE40" s="163"/>
      <c r="HF40" s="163"/>
      <c r="HG40" s="163"/>
      <c r="HH40" s="163"/>
      <c r="HI40" s="163"/>
      <c r="HJ40" s="163"/>
      <c r="HK40" s="163"/>
      <c r="HL40" s="163"/>
      <c r="HM40" s="163"/>
      <c r="HN40" s="163"/>
      <c r="HO40" s="163"/>
      <c r="HP40" s="163"/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3"/>
      <c r="IB40" s="163"/>
      <c r="IC40" s="163"/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3"/>
      <c r="IO40" s="163"/>
      <c r="IP40" s="163"/>
      <c r="IQ40" s="163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</row>
    <row r="41" spans="1:408" ht="21.6" customHeight="1">
      <c r="A41" s="209">
        <v>11</v>
      </c>
      <c r="B41" s="229" t="str">
        <f t="shared" ref="B41:E41" si="38">B17</f>
        <v/>
      </c>
      <c r="C41" s="229" t="str">
        <f t="shared" si="38"/>
        <v/>
      </c>
      <c r="D41" s="229" t="str">
        <f t="shared" si="38"/>
        <v/>
      </c>
      <c r="E41" s="574" t="str">
        <f t="shared" si="38"/>
        <v/>
      </c>
      <c r="F41" s="575"/>
      <c r="G41" s="575"/>
      <c r="H41" s="575"/>
      <c r="I41" s="575"/>
      <c r="J41" s="575"/>
      <c r="K41" s="576"/>
      <c r="L41" s="225">
        <v>14</v>
      </c>
      <c r="M41" s="209"/>
      <c r="N41" s="210"/>
      <c r="O41" s="210"/>
      <c r="P41" s="225"/>
      <c r="Q41" s="224"/>
      <c r="R41" s="210"/>
      <c r="S41" s="210"/>
      <c r="T41" s="210"/>
      <c r="U41" s="225"/>
      <c r="V41" s="173"/>
      <c r="W41" s="209">
        <v>11</v>
      </c>
      <c r="X41" s="229" t="str">
        <f t="shared" si="27"/>
        <v/>
      </c>
      <c r="Y41" s="229" t="str">
        <f t="shared" si="23"/>
        <v/>
      </c>
      <c r="Z41" s="229" t="str">
        <f t="shared" si="24"/>
        <v/>
      </c>
      <c r="AA41" s="574" t="str">
        <f t="shared" si="28"/>
        <v/>
      </c>
      <c r="AB41" s="602" t="e">
        <f>IF(#REF!=#REF!,CJ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1" s="602" t="e">
        <f>IF(#REF!=#REF!,CJ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1" s="602" t="e">
        <f>IF(#REF!=#REF!,CK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1" s="602" t="e">
        <f>IF(#REF!=#REF!,CK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1" s="602" t="e">
        <f>IF(#REF!=#REF!,CL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1" s="602" t="e">
        <f>IF(#REF!=#REF!,CL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1" s="225">
        <v>14</v>
      </c>
      <c r="AI41" s="209"/>
      <c r="AJ41" s="210"/>
      <c r="AK41" s="210"/>
      <c r="AL41" s="225"/>
      <c r="AM41" s="224"/>
      <c r="AN41" s="210"/>
      <c r="AO41" s="210"/>
      <c r="AP41" s="210"/>
      <c r="AQ41" s="225"/>
      <c r="AR41" s="173"/>
      <c r="AS41" s="173"/>
      <c r="AT41" s="17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261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MY41" s="63"/>
      <c r="MZ41" s="63"/>
      <c r="NA41" s="63"/>
      <c r="NB41" s="63"/>
      <c r="NC41" s="63"/>
      <c r="ND41" s="63"/>
      <c r="NE41" s="63"/>
      <c r="NF41" s="63"/>
      <c r="NG41" s="63"/>
      <c r="NH41" s="63"/>
      <c r="NI41" s="63"/>
      <c r="NJ41" s="63"/>
      <c r="NK41" s="63"/>
      <c r="NL41" s="63"/>
      <c r="NM41" s="63"/>
      <c r="NN41" s="63"/>
      <c r="NO41" s="63"/>
      <c r="NP41" s="63"/>
      <c r="NQ41" s="63"/>
      <c r="NR41" s="63"/>
      <c r="NS41" s="63"/>
      <c r="NT41" s="63"/>
      <c r="NU41" s="63"/>
      <c r="NV41" s="63"/>
      <c r="NW41" s="63"/>
      <c r="NX41" s="63"/>
      <c r="NY41" s="63"/>
      <c r="NZ41" s="63"/>
      <c r="OA41" s="63"/>
      <c r="OB41" s="63"/>
      <c r="OC41" s="63"/>
      <c r="OD41" s="63"/>
      <c r="OE41" s="63"/>
      <c r="OF41" s="63"/>
      <c r="OG41" s="63"/>
      <c r="OH41" s="63"/>
      <c r="OI41" s="63"/>
      <c r="OJ41" s="63"/>
    </row>
    <row r="42" spans="1:408" ht="21.6" customHeight="1">
      <c r="A42" s="209">
        <v>12</v>
      </c>
      <c r="B42" s="229" t="str">
        <f t="shared" ref="B42:E42" si="39">B18</f>
        <v/>
      </c>
      <c r="C42" s="229" t="str">
        <f t="shared" si="39"/>
        <v/>
      </c>
      <c r="D42" s="229" t="str">
        <f t="shared" si="39"/>
        <v/>
      </c>
      <c r="E42" s="574" t="str">
        <f t="shared" si="39"/>
        <v/>
      </c>
      <c r="F42" s="575"/>
      <c r="G42" s="575"/>
      <c r="H42" s="575"/>
      <c r="I42" s="575"/>
      <c r="J42" s="575"/>
      <c r="K42" s="576"/>
      <c r="L42" s="225">
        <v>15</v>
      </c>
      <c r="M42" s="209"/>
      <c r="N42" s="210"/>
      <c r="O42" s="210"/>
      <c r="P42" s="225"/>
      <c r="Q42" s="224"/>
      <c r="R42" s="210"/>
      <c r="S42" s="210"/>
      <c r="T42" s="210"/>
      <c r="U42" s="225"/>
      <c r="V42" s="173"/>
      <c r="W42" s="209">
        <v>12</v>
      </c>
      <c r="X42" s="229" t="str">
        <f t="shared" si="27"/>
        <v/>
      </c>
      <c r="Y42" s="229" t="str">
        <f t="shared" si="23"/>
        <v/>
      </c>
      <c r="Z42" s="229" t="str">
        <f t="shared" si="24"/>
        <v/>
      </c>
      <c r="AA42" s="574" t="str">
        <f t="shared" si="28"/>
        <v/>
      </c>
      <c r="AB42" s="602" t="e">
        <f>IF(#REF!=#REF!,CJ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2" s="602" t="e">
        <f>IF(#REF!=#REF!,CJ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2" s="602" t="e">
        <f>IF(#REF!=#REF!,CK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2" s="602" t="e">
        <f>IF(#REF!=#REF!,CK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2" s="602" t="e">
        <f>IF(#REF!=#REF!,CL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2" s="602" t="e">
        <f>IF(#REF!=#REF!,CL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2" s="225">
        <v>15</v>
      </c>
      <c r="AI42" s="209"/>
      <c r="AJ42" s="210"/>
      <c r="AK42" s="210"/>
      <c r="AL42" s="225"/>
      <c r="AM42" s="224"/>
      <c r="AN42" s="210"/>
      <c r="AO42" s="210"/>
      <c r="AP42" s="210"/>
      <c r="AQ42" s="225"/>
      <c r="AR42" s="173"/>
      <c r="AS42" s="173"/>
      <c r="AT42" s="17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261"/>
      <c r="CM42" s="164"/>
      <c r="CN42" s="164"/>
      <c r="CO42" s="164"/>
      <c r="CP42" s="164"/>
      <c r="CQ42" s="164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H42" s="261"/>
      <c r="DI42" s="261"/>
      <c r="DJ42" s="261"/>
      <c r="DT42" s="261"/>
      <c r="DU42" s="261"/>
      <c r="DV42" s="261"/>
      <c r="EF42" s="261"/>
      <c r="EG42" s="261"/>
      <c r="EH42" s="261"/>
      <c r="ER42" s="261"/>
      <c r="ES42" s="261"/>
      <c r="ET42" s="261"/>
      <c r="FD42" s="261"/>
      <c r="FE42" s="261"/>
      <c r="FF42" s="261"/>
      <c r="FP42" s="261"/>
      <c r="FQ42" s="261"/>
      <c r="FR42" s="261"/>
      <c r="GB42" s="261"/>
      <c r="GC42" s="261"/>
      <c r="GD42" s="261"/>
      <c r="GN42" s="261"/>
      <c r="GO42" s="261"/>
      <c r="GP42" s="261"/>
      <c r="GZ42" s="261"/>
      <c r="HA42" s="261"/>
      <c r="HB42" s="261"/>
      <c r="HL42" s="261"/>
      <c r="HM42" s="261"/>
      <c r="HN42" s="261"/>
      <c r="HX42" s="261"/>
      <c r="HY42" s="261"/>
      <c r="HZ42" s="261"/>
      <c r="IJ42" s="261"/>
      <c r="IK42" s="261"/>
      <c r="IL42" s="261"/>
      <c r="IV42" s="261"/>
      <c r="IW42" s="261"/>
      <c r="IX42" s="261"/>
      <c r="JH42" s="261"/>
      <c r="JI42" s="261"/>
      <c r="JJ42" s="261"/>
      <c r="JT42" s="261"/>
      <c r="JU42" s="261"/>
      <c r="JV42" s="261"/>
      <c r="KF42" s="261"/>
      <c r="KG42" s="261"/>
      <c r="KH42" s="261"/>
      <c r="KR42" s="261"/>
      <c r="KS42" s="261"/>
      <c r="KT42" s="261"/>
      <c r="LD42" s="261"/>
      <c r="LE42" s="261"/>
      <c r="LF42" s="261"/>
      <c r="LP42" s="261"/>
      <c r="LQ42" s="261"/>
      <c r="LR42" s="261"/>
      <c r="MB42" s="261"/>
      <c r="MC42" s="261"/>
      <c r="MD42" s="261"/>
      <c r="MN42" s="261"/>
      <c r="MO42" s="261"/>
      <c r="MP42" s="261"/>
      <c r="MY42" s="63"/>
      <c r="MZ42" s="63"/>
      <c r="NA42" s="63"/>
      <c r="NB42" s="63"/>
      <c r="NC42" s="63"/>
      <c r="ND42" s="63"/>
      <c r="NE42" s="63"/>
      <c r="NF42" s="63"/>
      <c r="NG42" s="63"/>
      <c r="NH42" s="63"/>
      <c r="NI42" s="63"/>
      <c r="NJ42" s="63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3"/>
      <c r="NX42" s="63"/>
      <c r="NY42" s="63"/>
      <c r="NZ42" s="63"/>
      <c r="OA42" s="63"/>
      <c r="OB42" s="63"/>
      <c r="OC42" s="63"/>
      <c r="OD42" s="63"/>
      <c r="OE42" s="63"/>
      <c r="OF42" s="63"/>
      <c r="OG42" s="63"/>
      <c r="OH42" s="63"/>
      <c r="OI42" s="63"/>
      <c r="OJ42" s="63"/>
    </row>
    <row r="43" spans="1:408" ht="21.6" customHeight="1">
      <c r="A43" s="209">
        <v>13</v>
      </c>
      <c r="B43" s="229" t="str">
        <f t="shared" ref="B43:E43" si="40">B19</f>
        <v/>
      </c>
      <c r="C43" s="229" t="str">
        <f t="shared" si="40"/>
        <v/>
      </c>
      <c r="D43" s="229" t="str">
        <f t="shared" si="40"/>
        <v/>
      </c>
      <c r="E43" s="574" t="str">
        <f t="shared" si="40"/>
        <v/>
      </c>
      <c r="F43" s="575"/>
      <c r="G43" s="575"/>
      <c r="H43" s="575"/>
      <c r="I43" s="575"/>
      <c r="J43" s="575"/>
      <c r="K43" s="576"/>
      <c r="L43" s="225">
        <v>16</v>
      </c>
      <c r="M43" s="209"/>
      <c r="N43" s="210"/>
      <c r="O43" s="210"/>
      <c r="P43" s="225"/>
      <c r="Q43" s="224"/>
      <c r="R43" s="210"/>
      <c r="S43" s="210"/>
      <c r="T43" s="210"/>
      <c r="U43" s="225"/>
      <c r="V43" s="173"/>
      <c r="W43" s="209">
        <v>13</v>
      </c>
      <c r="X43" s="229" t="str">
        <f t="shared" si="27"/>
        <v/>
      </c>
      <c r="Y43" s="229" t="str">
        <f t="shared" si="23"/>
        <v/>
      </c>
      <c r="Z43" s="229" t="str">
        <f t="shared" si="24"/>
        <v/>
      </c>
      <c r="AA43" s="574" t="str">
        <f t="shared" si="28"/>
        <v/>
      </c>
      <c r="AB43" s="602" t="e">
        <f>IF(#REF!=#REF!,CJ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3" s="602" t="e">
        <f>IF(#REF!=#REF!,CJ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3" s="602" t="e">
        <f>IF(#REF!=#REF!,CK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3" s="602" t="e">
        <f>IF(#REF!=#REF!,CK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3" s="602" t="e">
        <f>IF(#REF!=#REF!,CL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3" s="602" t="e">
        <f>IF(#REF!=#REF!,CL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3" s="225">
        <v>16</v>
      </c>
      <c r="AI43" s="209"/>
      <c r="AJ43" s="210"/>
      <c r="AK43" s="210"/>
      <c r="AL43" s="225"/>
      <c r="AM43" s="224"/>
      <c r="AN43" s="210"/>
      <c r="AO43" s="210"/>
      <c r="AP43" s="210"/>
      <c r="AQ43" s="225"/>
      <c r="AR43" s="173"/>
      <c r="AS43" s="173"/>
      <c r="AT43" s="17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261"/>
      <c r="CR43" s="164"/>
      <c r="CS43" s="164"/>
      <c r="CT43" s="164"/>
      <c r="CU43" s="164"/>
      <c r="CV43" s="164"/>
      <c r="CW43" s="164"/>
      <c r="CX43" s="164"/>
      <c r="CY43" s="163"/>
      <c r="CZ43" s="163"/>
      <c r="DA43" s="163"/>
      <c r="DB43" s="163"/>
      <c r="DC43" s="163"/>
      <c r="DD43" s="163"/>
      <c r="DH43" s="261"/>
      <c r="DI43" s="261"/>
      <c r="DJ43" s="261"/>
      <c r="DT43" s="261"/>
      <c r="DU43" s="261"/>
      <c r="DV43" s="261"/>
      <c r="EF43" s="261"/>
      <c r="EG43" s="261"/>
      <c r="EH43" s="261"/>
      <c r="ER43" s="261"/>
      <c r="ES43" s="261"/>
      <c r="ET43" s="261"/>
      <c r="FD43" s="261"/>
      <c r="FE43" s="261"/>
      <c r="FF43" s="261"/>
      <c r="FP43" s="261"/>
      <c r="FQ43" s="261"/>
      <c r="FR43" s="261"/>
      <c r="GB43" s="261"/>
      <c r="GC43" s="261"/>
      <c r="GD43" s="261"/>
      <c r="GN43" s="261"/>
      <c r="GO43" s="261"/>
      <c r="GP43" s="261"/>
      <c r="GZ43" s="261"/>
      <c r="HA43" s="261"/>
      <c r="HB43" s="261"/>
      <c r="HL43" s="261"/>
      <c r="HM43" s="261"/>
      <c r="HN43" s="261"/>
      <c r="HX43" s="261"/>
      <c r="HY43" s="261"/>
      <c r="HZ43" s="261"/>
      <c r="IJ43" s="261"/>
      <c r="IK43" s="261"/>
      <c r="IL43" s="261"/>
      <c r="IV43" s="261"/>
      <c r="IW43" s="261"/>
      <c r="IX43" s="261"/>
      <c r="JH43" s="261"/>
      <c r="JI43" s="261"/>
      <c r="JJ43" s="261"/>
      <c r="JT43" s="261"/>
      <c r="JU43" s="261"/>
      <c r="JV43" s="261"/>
      <c r="KF43" s="261"/>
      <c r="KG43" s="261"/>
      <c r="KH43" s="261"/>
      <c r="KR43" s="261"/>
      <c r="KS43" s="261"/>
      <c r="KT43" s="261"/>
      <c r="LD43" s="261"/>
      <c r="LE43" s="261"/>
      <c r="LF43" s="261"/>
      <c r="LP43" s="261"/>
      <c r="LQ43" s="261"/>
      <c r="LR43" s="261"/>
      <c r="MB43" s="261"/>
      <c r="MC43" s="261"/>
      <c r="MD43" s="261"/>
      <c r="MN43" s="261"/>
      <c r="MO43" s="261"/>
      <c r="MP43" s="261"/>
      <c r="MY43" s="63"/>
      <c r="MZ43" s="63"/>
      <c r="NA43" s="63"/>
      <c r="NB43" s="63"/>
      <c r="NC43" s="63"/>
      <c r="ND43" s="63"/>
      <c r="NE43" s="63"/>
      <c r="NF43" s="63"/>
      <c r="NG43" s="63"/>
      <c r="NH43" s="63"/>
      <c r="NI43" s="63"/>
      <c r="NJ43" s="63"/>
      <c r="NK43" s="63"/>
      <c r="NL43" s="63"/>
      <c r="NM43" s="63"/>
      <c r="NN43" s="63"/>
      <c r="NO43" s="63"/>
      <c r="NP43" s="63"/>
      <c r="NQ43" s="63"/>
      <c r="NR43" s="63"/>
      <c r="NS43" s="63"/>
      <c r="NT43" s="63"/>
      <c r="NU43" s="63"/>
      <c r="NV43" s="63"/>
      <c r="NW43" s="63"/>
      <c r="NX43" s="63"/>
      <c r="NY43" s="63"/>
      <c r="NZ43" s="63"/>
      <c r="OA43" s="63"/>
      <c r="OB43" s="63"/>
      <c r="OC43" s="63"/>
      <c r="OD43" s="63"/>
      <c r="OE43" s="63"/>
      <c r="OF43" s="63"/>
      <c r="OG43" s="63"/>
      <c r="OH43" s="63"/>
      <c r="OI43" s="63"/>
      <c r="OJ43" s="63"/>
    </row>
    <row r="44" spans="1:408" ht="21.6" customHeight="1">
      <c r="A44" s="209">
        <v>14</v>
      </c>
      <c r="B44" s="229" t="str">
        <f t="shared" ref="B44:E44" si="41">B20</f>
        <v/>
      </c>
      <c r="C44" s="229" t="str">
        <f t="shared" si="41"/>
        <v/>
      </c>
      <c r="D44" s="229" t="str">
        <f t="shared" si="41"/>
        <v/>
      </c>
      <c r="E44" s="574" t="str">
        <f t="shared" si="41"/>
        <v/>
      </c>
      <c r="F44" s="575"/>
      <c r="G44" s="575"/>
      <c r="H44" s="575"/>
      <c r="I44" s="575"/>
      <c r="J44" s="575"/>
      <c r="K44" s="576"/>
      <c r="L44" s="225">
        <v>17</v>
      </c>
      <c r="M44" s="209"/>
      <c r="N44" s="210"/>
      <c r="O44" s="210"/>
      <c r="P44" s="225"/>
      <c r="Q44" s="224"/>
      <c r="R44" s="210"/>
      <c r="S44" s="210"/>
      <c r="T44" s="210"/>
      <c r="U44" s="225"/>
      <c r="V44" s="173"/>
      <c r="W44" s="209">
        <v>14</v>
      </c>
      <c r="X44" s="229" t="str">
        <f t="shared" si="27"/>
        <v/>
      </c>
      <c r="Y44" s="229" t="str">
        <f t="shared" si="23"/>
        <v/>
      </c>
      <c r="Z44" s="229" t="str">
        <f t="shared" si="24"/>
        <v/>
      </c>
      <c r="AA44" s="574" t="str">
        <f t="shared" si="28"/>
        <v/>
      </c>
      <c r="AB44" s="602" t="e">
        <f>IF(#REF!=#REF!,CJ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4" s="602" t="e">
        <f>IF(#REF!=#REF!,CJ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4" s="602" t="e">
        <f>IF(#REF!=#REF!,CK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4" s="602" t="e">
        <f>IF(#REF!=#REF!,CK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4" s="602" t="e">
        <f>IF(#REF!=#REF!,CL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4" s="602" t="e">
        <f>IF(#REF!=#REF!,CL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4" s="225">
        <v>17</v>
      </c>
      <c r="AI44" s="209"/>
      <c r="AJ44" s="210"/>
      <c r="AK44" s="210"/>
      <c r="AL44" s="225"/>
      <c r="AM44" s="224"/>
      <c r="AN44" s="210"/>
      <c r="AO44" s="210"/>
      <c r="AP44" s="210"/>
      <c r="AQ44" s="225"/>
      <c r="AR44" s="173"/>
      <c r="AS44" s="173"/>
      <c r="AT44" s="17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4"/>
      <c r="CI44" s="164"/>
      <c r="CJ44" s="164"/>
      <c r="CK44" s="164"/>
      <c r="CL44" s="261"/>
      <c r="CV44" s="261"/>
      <c r="CW44" s="261"/>
      <c r="CX44" s="261"/>
      <c r="DH44" s="261"/>
      <c r="DI44" s="261"/>
      <c r="DJ44" s="261"/>
      <c r="DT44" s="261"/>
      <c r="DU44" s="261"/>
      <c r="DV44" s="261"/>
      <c r="EF44" s="261"/>
      <c r="EG44" s="261"/>
      <c r="EH44" s="261"/>
      <c r="ER44" s="261"/>
      <c r="ES44" s="261"/>
      <c r="ET44" s="261"/>
      <c r="FD44" s="261"/>
      <c r="FE44" s="261"/>
      <c r="FF44" s="261"/>
      <c r="FP44" s="261"/>
      <c r="FQ44" s="261"/>
      <c r="FR44" s="261"/>
      <c r="GB44" s="261"/>
      <c r="GC44" s="261"/>
      <c r="GD44" s="261"/>
      <c r="GN44" s="261"/>
      <c r="GO44" s="261"/>
      <c r="GP44" s="261"/>
      <c r="GZ44" s="261"/>
      <c r="HA44" s="261"/>
      <c r="HB44" s="261"/>
      <c r="HL44" s="261"/>
      <c r="HM44" s="261"/>
      <c r="HN44" s="261"/>
      <c r="HX44" s="261"/>
      <c r="HY44" s="261"/>
      <c r="HZ44" s="261"/>
      <c r="IJ44" s="261"/>
      <c r="IK44" s="261"/>
      <c r="IL44" s="261"/>
      <c r="IV44" s="261"/>
      <c r="IW44" s="261"/>
      <c r="IX44" s="261"/>
      <c r="JH44" s="261"/>
      <c r="JI44" s="261"/>
      <c r="JJ44" s="261"/>
      <c r="JT44" s="261"/>
      <c r="JU44" s="261"/>
      <c r="JV44" s="261"/>
      <c r="KF44" s="261"/>
      <c r="KG44" s="261"/>
      <c r="KH44" s="261"/>
      <c r="KR44" s="261"/>
      <c r="KS44" s="261"/>
      <c r="KT44" s="261"/>
      <c r="LD44" s="261"/>
      <c r="LE44" s="261"/>
      <c r="LF44" s="261"/>
      <c r="LP44" s="261"/>
      <c r="LQ44" s="261"/>
      <c r="LR44" s="261"/>
      <c r="MB44" s="261"/>
      <c r="MC44" s="261"/>
      <c r="MD44" s="261"/>
      <c r="MN44" s="261"/>
      <c r="MO44" s="261"/>
      <c r="MP44" s="261"/>
      <c r="MY44" s="63"/>
      <c r="MZ44" s="63"/>
      <c r="NA44" s="63"/>
      <c r="NB44" s="63"/>
      <c r="NC44" s="63"/>
      <c r="ND44" s="63"/>
      <c r="NE44" s="63"/>
      <c r="NF44" s="63"/>
      <c r="NG44" s="63"/>
      <c r="NH44" s="63"/>
      <c r="NI44" s="63"/>
      <c r="NJ44" s="63"/>
      <c r="NK44" s="63"/>
      <c r="NL44" s="63"/>
      <c r="NM44" s="63"/>
      <c r="NN44" s="63"/>
      <c r="NO44" s="63"/>
      <c r="NP44" s="63"/>
      <c r="NQ44" s="63"/>
      <c r="NR44" s="63"/>
      <c r="NS44" s="63"/>
      <c r="NT44" s="63"/>
      <c r="NU44" s="63"/>
      <c r="NV44" s="63"/>
      <c r="NW44" s="63"/>
      <c r="NX44" s="63"/>
      <c r="NY44" s="63"/>
      <c r="NZ44" s="63"/>
      <c r="OA44" s="63"/>
      <c r="OB44" s="63"/>
      <c r="OC44" s="63"/>
      <c r="OD44" s="63"/>
      <c r="OE44" s="63"/>
      <c r="OF44" s="63"/>
      <c r="OG44" s="63"/>
      <c r="OH44" s="63"/>
      <c r="OI44" s="63"/>
      <c r="OJ44" s="63"/>
    </row>
    <row r="45" spans="1:408" ht="21.6" customHeight="1" thickBot="1">
      <c r="A45" s="237">
        <v>15</v>
      </c>
      <c r="B45" s="229" t="str">
        <f t="shared" ref="B45:E45" si="42">B21</f>
        <v/>
      </c>
      <c r="C45" s="229" t="str">
        <f t="shared" si="42"/>
        <v/>
      </c>
      <c r="D45" s="229" t="str">
        <f t="shared" si="42"/>
        <v/>
      </c>
      <c r="E45" s="671" t="str">
        <f t="shared" si="42"/>
        <v/>
      </c>
      <c r="F45" s="672"/>
      <c r="G45" s="672"/>
      <c r="H45" s="672"/>
      <c r="I45" s="672"/>
      <c r="J45" s="672"/>
      <c r="K45" s="673"/>
      <c r="L45" s="239">
        <v>18</v>
      </c>
      <c r="M45" s="237"/>
      <c r="N45" s="238"/>
      <c r="O45" s="238"/>
      <c r="P45" s="239"/>
      <c r="Q45" s="213"/>
      <c r="R45" s="214"/>
      <c r="S45" s="214"/>
      <c r="T45" s="214"/>
      <c r="U45" s="215"/>
      <c r="V45" s="173"/>
      <c r="W45" s="237">
        <v>15</v>
      </c>
      <c r="X45" s="229" t="str">
        <f t="shared" si="27"/>
        <v/>
      </c>
      <c r="Y45" s="229" t="str">
        <f t="shared" si="23"/>
        <v/>
      </c>
      <c r="Z45" s="229" t="str">
        <f t="shared" si="24"/>
        <v/>
      </c>
      <c r="AA45" s="574" t="str">
        <f t="shared" si="28"/>
        <v/>
      </c>
      <c r="AB45" s="602" t="e">
        <f>IF(#REF!=#REF!,CJ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5" s="602" t="e">
        <f>IF(#REF!=#REF!,CJ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5" s="602" t="e">
        <f>IF(#REF!=#REF!,CK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5" s="602" t="e">
        <f>IF(#REF!=#REF!,CK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5" s="602" t="e">
        <f>IF(#REF!=#REF!,CL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5" s="602" t="e">
        <f>IF(#REF!=#REF!,CL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5" s="239">
        <v>18</v>
      </c>
      <c r="AI45" s="237"/>
      <c r="AJ45" s="238"/>
      <c r="AK45" s="238"/>
      <c r="AL45" s="239"/>
      <c r="AM45" s="213"/>
      <c r="AN45" s="214"/>
      <c r="AO45" s="214"/>
      <c r="AP45" s="214"/>
      <c r="AQ45" s="215"/>
      <c r="AR45" s="173"/>
      <c r="AS45" s="173"/>
      <c r="AT45" s="173"/>
      <c r="AU45" s="267"/>
      <c r="AV45" s="267"/>
      <c r="AW45" s="267"/>
      <c r="BG45" s="267"/>
      <c r="BH45" s="267"/>
      <c r="BN45" s="163"/>
      <c r="BO45" s="261"/>
      <c r="BP45" s="261"/>
      <c r="BY45" s="261"/>
      <c r="BZ45" s="261"/>
      <c r="CA45" s="261"/>
      <c r="CJ45" s="261"/>
      <c r="CK45" s="261"/>
      <c r="CL45" s="261"/>
      <c r="CV45" s="261"/>
      <c r="CW45" s="261"/>
      <c r="CX45" s="261"/>
      <c r="DH45" s="261"/>
      <c r="DI45" s="261"/>
      <c r="DJ45" s="261"/>
      <c r="DT45" s="261"/>
      <c r="DU45" s="261"/>
      <c r="DV45" s="261"/>
      <c r="EF45" s="261"/>
      <c r="EG45" s="261"/>
      <c r="EH45" s="261"/>
      <c r="ER45" s="261"/>
      <c r="ES45" s="261"/>
      <c r="ET45" s="261"/>
      <c r="FD45" s="261"/>
      <c r="FE45" s="261"/>
      <c r="FF45" s="261"/>
      <c r="FP45" s="261"/>
      <c r="FQ45" s="261"/>
      <c r="FR45" s="261"/>
      <c r="GB45" s="261"/>
      <c r="GC45" s="261"/>
      <c r="GD45" s="261"/>
      <c r="GN45" s="261"/>
      <c r="GO45" s="261"/>
      <c r="GP45" s="261"/>
      <c r="GZ45" s="261"/>
      <c r="HA45" s="261"/>
      <c r="HB45" s="261"/>
      <c r="HL45" s="261"/>
      <c r="HM45" s="261"/>
      <c r="HN45" s="261"/>
      <c r="HX45" s="261"/>
      <c r="HY45" s="261"/>
      <c r="HZ45" s="261"/>
      <c r="IJ45" s="261"/>
      <c r="IK45" s="261"/>
      <c r="IL45" s="261"/>
      <c r="IV45" s="261"/>
      <c r="IW45" s="261"/>
      <c r="IX45" s="261"/>
      <c r="JH45" s="261"/>
      <c r="JI45" s="261"/>
      <c r="JJ45" s="261"/>
      <c r="JT45" s="261"/>
      <c r="JU45" s="261"/>
      <c r="JV45" s="261"/>
      <c r="KF45" s="261"/>
      <c r="KG45" s="261"/>
      <c r="KH45" s="261"/>
      <c r="KR45" s="261"/>
      <c r="KS45" s="261"/>
      <c r="KT45" s="261"/>
      <c r="LD45" s="261"/>
      <c r="LE45" s="261"/>
      <c r="LF45" s="261"/>
      <c r="LP45" s="261"/>
      <c r="LQ45" s="261"/>
      <c r="LR45" s="261"/>
      <c r="MB45" s="261"/>
      <c r="MC45" s="261"/>
      <c r="MD45" s="261"/>
      <c r="MN45" s="261"/>
      <c r="MO45" s="261"/>
      <c r="MP45" s="261"/>
      <c r="MY45" s="63"/>
      <c r="MZ45" s="63"/>
      <c r="NA45" s="63"/>
      <c r="NB45" s="63"/>
      <c r="NC45" s="63"/>
      <c r="ND45" s="63"/>
      <c r="NE45" s="63"/>
      <c r="NF45" s="63"/>
      <c r="NG45" s="63"/>
      <c r="NH45" s="63"/>
      <c r="NI45" s="63"/>
      <c r="NJ45" s="63"/>
      <c r="NK45" s="63"/>
      <c r="NL45" s="63"/>
      <c r="NM45" s="63"/>
      <c r="NN45" s="63"/>
      <c r="NO45" s="63"/>
      <c r="NP45" s="63"/>
      <c r="NQ45" s="63"/>
      <c r="NR45" s="63"/>
      <c r="NS45" s="63"/>
      <c r="NT45" s="63"/>
      <c r="NU45" s="63"/>
      <c r="NV45" s="63"/>
      <c r="NW45" s="63"/>
      <c r="NX45" s="63"/>
      <c r="NY45" s="63"/>
      <c r="NZ45" s="63"/>
      <c r="OA45" s="63"/>
      <c r="OB45" s="63"/>
      <c r="OC45" s="63"/>
      <c r="OD45" s="63"/>
      <c r="OE45" s="63"/>
      <c r="OF45" s="63"/>
      <c r="OG45" s="63"/>
      <c r="OH45" s="63"/>
      <c r="OI45" s="63"/>
      <c r="OJ45" s="63"/>
    </row>
    <row r="46" spans="1:408" ht="21.6" customHeight="1">
      <c r="A46" s="577" t="s">
        <v>274</v>
      </c>
      <c r="B46" s="578"/>
      <c r="C46" s="578"/>
      <c r="D46" s="578"/>
      <c r="E46" s="276" t="str">
        <f t="shared" ref="E46:H47" si="43">E22</f>
        <v/>
      </c>
      <c r="F46" s="276" t="str">
        <f t="shared" si="43"/>
        <v/>
      </c>
      <c r="G46" s="276" t="str">
        <f t="shared" si="43"/>
        <v/>
      </c>
      <c r="H46" s="584" t="str">
        <f t="shared" si="43"/>
        <v/>
      </c>
      <c r="I46" s="594" t="e">
        <f>IF(#REF!=#REF!,BS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6" s="594" t="e">
        <f>IF(#REF!=#REF!,BS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6" s="594" t="e">
        <f>IF(#REF!=#REF!,BT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6" s="594" t="e">
        <f>IF(#REF!=#REF!,BT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6" s="594" t="e">
        <f>IF(#REF!=#REF!,BU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6" s="594" t="e">
        <f>IF(#REF!=#REF!,BU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6" s="278"/>
      <c r="P46" s="279"/>
      <c r="Q46" s="216"/>
      <c r="R46" s="217"/>
      <c r="S46" s="217"/>
      <c r="T46" s="217"/>
      <c r="U46" s="221"/>
      <c r="V46" s="173"/>
      <c r="W46" s="577" t="s">
        <v>274</v>
      </c>
      <c r="X46" s="578"/>
      <c r="Y46" s="578"/>
      <c r="Z46" s="578"/>
      <c r="AA46" s="276" t="str">
        <f>E46</f>
        <v/>
      </c>
      <c r="AB46" s="276" t="str">
        <f t="shared" ref="AB46:AB47" si="44">F46</f>
        <v/>
      </c>
      <c r="AC46" s="276" t="str">
        <f t="shared" ref="AC46:AC47" si="45">G46</f>
        <v/>
      </c>
      <c r="AD46" s="579" t="str">
        <f>$BL$33</f>
        <v/>
      </c>
      <c r="AE46" s="578" t="e">
        <f>IF(#REF!=#REF!,CM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6" s="578" t="e">
        <f>IF(#REF!=#REF!,CM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6" s="578" t="e">
        <f>IF(#REF!=#REF!,CN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6" s="578" t="e">
        <f>IF(#REF!=#REF!,CN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6" s="578" t="e">
        <f>IF(#REF!=#REF!,CO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6" s="578" t="e">
        <f>IF(#REF!=#REF!,CO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6" s="246"/>
      <c r="AL46" s="247"/>
      <c r="AM46" s="216"/>
      <c r="AN46" s="217"/>
      <c r="AO46" s="217"/>
      <c r="AP46" s="217"/>
      <c r="AQ46" s="221"/>
      <c r="AR46" s="173"/>
      <c r="AS46" s="173"/>
      <c r="AT46" s="173"/>
      <c r="AU46" s="267"/>
      <c r="AV46" s="267"/>
      <c r="AW46" s="267"/>
      <c r="BG46" s="267"/>
      <c r="BH46" s="267"/>
      <c r="BN46" s="163"/>
      <c r="BO46" s="261"/>
      <c r="BP46" s="261"/>
      <c r="BY46" s="261"/>
      <c r="BZ46" s="261"/>
      <c r="CA46" s="261"/>
      <c r="CJ46" s="261"/>
      <c r="CK46" s="261"/>
      <c r="CL46" s="261"/>
      <c r="CV46" s="261"/>
      <c r="CW46" s="261"/>
      <c r="CX46" s="261"/>
      <c r="DH46" s="261"/>
      <c r="DI46" s="261"/>
      <c r="DJ46" s="261"/>
      <c r="DT46" s="261"/>
      <c r="DU46" s="261"/>
      <c r="DV46" s="261"/>
      <c r="EF46" s="261"/>
      <c r="EG46" s="261"/>
      <c r="EH46" s="261"/>
      <c r="ER46" s="261"/>
      <c r="ES46" s="261"/>
      <c r="ET46" s="261"/>
      <c r="FD46" s="261"/>
      <c r="FE46" s="261"/>
      <c r="FF46" s="261"/>
      <c r="FP46" s="261"/>
      <c r="FQ46" s="261"/>
      <c r="FR46" s="261"/>
      <c r="GB46" s="261"/>
      <c r="GC46" s="261"/>
      <c r="GD46" s="261"/>
      <c r="GN46" s="261"/>
      <c r="GO46" s="261"/>
      <c r="GP46" s="261"/>
      <c r="GZ46" s="261"/>
      <c r="HA46" s="261"/>
      <c r="HB46" s="261"/>
      <c r="HL46" s="261"/>
      <c r="HM46" s="261"/>
      <c r="HN46" s="261"/>
      <c r="HX46" s="261"/>
      <c r="HY46" s="261"/>
      <c r="HZ46" s="261"/>
      <c r="IJ46" s="261"/>
      <c r="IK46" s="261"/>
      <c r="IL46" s="261"/>
      <c r="IV46" s="261"/>
      <c r="IW46" s="261"/>
      <c r="IX46" s="261"/>
      <c r="JH46" s="261"/>
      <c r="JI46" s="261"/>
      <c r="JJ46" s="261"/>
      <c r="JT46" s="261"/>
      <c r="JU46" s="261"/>
      <c r="JV46" s="261"/>
      <c r="KF46" s="261"/>
      <c r="KG46" s="261"/>
      <c r="KH46" s="261"/>
      <c r="KR46" s="261"/>
      <c r="KS46" s="261"/>
      <c r="KT46" s="261"/>
      <c r="LD46" s="261"/>
      <c r="LE46" s="261"/>
      <c r="LF46" s="261"/>
      <c r="LP46" s="261"/>
      <c r="LQ46" s="261"/>
      <c r="LR46" s="261"/>
      <c r="MB46" s="261"/>
      <c r="MC46" s="261"/>
      <c r="MD46" s="261"/>
      <c r="MN46" s="261"/>
      <c r="MO46" s="261"/>
      <c r="MP46" s="261"/>
      <c r="MY46" s="63"/>
      <c r="MZ46" s="63"/>
      <c r="NA46" s="63"/>
      <c r="NB46" s="63"/>
      <c r="NC46" s="63"/>
      <c r="ND46" s="63"/>
      <c r="NE46" s="63"/>
      <c r="NF46" s="63"/>
      <c r="NG46" s="63"/>
      <c r="NH46" s="63"/>
      <c r="NI46" s="63"/>
      <c r="NJ46" s="63"/>
      <c r="NK46" s="63"/>
      <c r="NL46" s="63"/>
      <c r="NM46" s="63"/>
      <c r="NN46" s="63"/>
      <c r="NO46" s="63"/>
      <c r="NP46" s="63"/>
      <c r="NQ46" s="63"/>
      <c r="NR46" s="63"/>
      <c r="NS46" s="63"/>
      <c r="NT46" s="63"/>
      <c r="NU46" s="63"/>
      <c r="NV46" s="63"/>
      <c r="NW46" s="63"/>
      <c r="NX46" s="63"/>
      <c r="NY46" s="63"/>
      <c r="NZ46" s="63"/>
      <c r="OA46" s="63"/>
      <c r="OB46" s="63"/>
      <c r="OC46" s="63"/>
      <c r="OD46" s="63"/>
      <c r="OE46" s="63"/>
      <c r="OF46" s="63"/>
      <c r="OG46" s="63"/>
      <c r="OH46" s="63"/>
      <c r="OI46" s="63"/>
      <c r="OJ46" s="63"/>
    </row>
    <row r="47" spans="1:408" ht="19.5" thickBot="1">
      <c r="A47" s="565" t="s">
        <v>277</v>
      </c>
      <c r="B47" s="566"/>
      <c r="C47" s="566"/>
      <c r="D47" s="566"/>
      <c r="E47" s="268" t="str">
        <f t="shared" si="43"/>
        <v/>
      </c>
      <c r="F47" s="268" t="str">
        <f t="shared" si="43"/>
        <v/>
      </c>
      <c r="G47" s="268" t="str">
        <f t="shared" si="43"/>
        <v/>
      </c>
      <c r="H47" s="567" t="str">
        <f t="shared" si="43"/>
        <v/>
      </c>
      <c r="I47" s="568" t="e">
        <f>IF(#REF!=#REF!,BS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7" s="568" t="e">
        <f>IF(#REF!=#REF!,BS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7" s="568" t="e">
        <f>IF(#REF!=#REF!,BT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7" s="568" t="e">
        <f>IF(#REF!=#REF!,BT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7" s="568" t="e">
        <f>IF(#REF!=#REF!,BU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7" s="568" t="e">
        <f>IF(#REF!=#REF!,BU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7" s="280"/>
      <c r="P47" s="281"/>
      <c r="Q47" s="249"/>
      <c r="R47" s="250"/>
      <c r="S47" s="250"/>
      <c r="T47" s="250"/>
      <c r="U47" s="251"/>
      <c r="V47" s="173"/>
      <c r="W47" s="565" t="s">
        <v>277</v>
      </c>
      <c r="X47" s="566"/>
      <c r="Y47" s="566"/>
      <c r="Z47" s="566"/>
      <c r="AA47" s="268" t="str">
        <f>E47</f>
        <v/>
      </c>
      <c r="AB47" s="268" t="str">
        <f t="shared" si="44"/>
        <v/>
      </c>
      <c r="AC47" s="268" t="str">
        <f t="shared" si="45"/>
        <v/>
      </c>
      <c r="AD47" s="603" t="str">
        <f>$BL$34</f>
        <v/>
      </c>
      <c r="AE47" s="566" t="e">
        <f>IF(#REF!=#REF!,CM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7" s="566" t="e">
        <f>IF(#REF!=#REF!,CM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7" s="566" t="e">
        <f>IF(#REF!=#REF!,CN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7" s="566" t="e">
        <f>IF(#REF!=#REF!,CN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7" s="566" t="e">
        <f>IF(#REF!=#REF!,CO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7" s="566" t="e">
        <f>IF(#REF!=#REF!,CO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7" s="199"/>
      <c r="AL47" s="202"/>
      <c r="AM47" s="249"/>
      <c r="AN47" s="250"/>
      <c r="AO47" s="250"/>
      <c r="AP47" s="250"/>
      <c r="AQ47" s="251"/>
      <c r="AR47" s="173"/>
      <c r="AS47" s="173"/>
      <c r="AT47" s="173"/>
      <c r="AU47" s="267"/>
      <c r="AV47" s="267"/>
      <c r="AW47" s="267"/>
      <c r="BG47" s="267"/>
      <c r="BH47" s="267"/>
      <c r="BI47" s="267"/>
      <c r="BN47" s="163"/>
      <c r="BO47" s="261"/>
      <c r="BP47" s="261"/>
      <c r="BY47" s="261"/>
      <c r="BZ47" s="261"/>
      <c r="CA47" s="261"/>
      <c r="CJ47" s="261"/>
      <c r="CK47" s="261"/>
      <c r="CL47" s="261"/>
      <c r="CV47" s="261"/>
      <c r="CW47" s="261"/>
      <c r="CX47" s="261"/>
      <c r="DH47" s="261"/>
      <c r="DI47" s="261"/>
      <c r="DJ47" s="261"/>
      <c r="DT47" s="261"/>
      <c r="DU47" s="261"/>
      <c r="DV47" s="261"/>
      <c r="EF47" s="261"/>
      <c r="EG47" s="261"/>
      <c r="EH47" s="261"/>
      <c r="ER47" s="261"/>
      <c r="ES47" s="261"/>
      <c r="ET47" s="261"/>
      <c r="FD47" s="261"/>
      <c r="FE47" s="261"/>
      <c r="FF47" s="261"/>
      <c r="FP47" s="261"/>
      <c r="FQ47" s="261"/>
      <c r="FR47" s="261"/>
      <c r="GB47" s="261"/>
      <c r="GC47" s="261"/>
      <c r="GD47" s="261"/>
      <c r="GN47" s="261"/>
      <c r="GO47" s="261"/>
      <c r="GP47" s="261"/>
      <c r="GZ47" s="261"/>
      <c r="HA47" s="261"/>
      <c r="HB47" s="261"/>
      <c r="HL47" s="261"/>
      <c r="HM47" s="261"/>
      <c r="HN47" s="261"/>
      <c r="HX47" s="261"/>
      <c r="HY47" s="261"/>
      <c r="HZ47" s="261"/>
      <c r="IJ47" s="261"/>
      <c r="IK47" s="261"/>
      <c r="IL47" s="261"/>
      <c r="IV47" s="261"/>
      <c r="IW47" s="261"/>
      <c r="IX47" s="261"/>
      <c r="JH47" s="261"/>
      <c r="JI47" s="261"/>
      <c r="JJ47" s="261"/>
      <c r="JT47" s="261"/>
      <c r="JU47" s="261"/>
      <c r="JV47" s="261"/>
      <c r="KF47" s="261"/>
      <c r="KG47" s="261"/>
      <c r="KH47" s="261"/>
      <c r="KR47" s="261"/>
      <c r="KS47" s="261"/>
      <c r="KT47" s="261"/>
      <c r="LD47" s="261"/>
      <c r="LE47" s="261"/>
      <c r="LF47" s="261"/>
      <c r="LP47" s="261"/>
      <c r="LQ47" s="261"/>
      <c r="LR47" s="261"/>
      <c r="MB47" s="261"/>
      <c r="MC47" s="261"/>
      <c r="MD47" s="261"/>
      <c r="MN47" s="261"/>
      <c r="MO47" s="261"/>
      <c r="MP47" s="261"/>
      <c r="MY47" s="63"/>
      <c r="MZ47" s="63"/>
      <c r="NA47" s="63"/>
      <c r="NB47" s="63"/>
      <c r="NC47" s="63"/>
      <c r="ND47" s="63"/>
      <c r="NE47" s="63"/>
      <c r="NF47" s="63"/>
      <c r="NG47" s="63"/>
      <c r="NH47" s="63"/>
      <c r="NI47" s="63"/>
      <c r="NJ47" s="63"/>
      <c r="NK47" s="63"/>
      <c r="NL47" s="63"/>
      <c r="NM47" s="63"/>
      <c r="NN47" s="63"/>
      <c r="NO47" s="63"/>
      <c r="NP47" s="63"/>
      <c r="NQ47" s="63"/>
      <c r="NR47" s="63"/>
      <c r="NS47" s="63"/>
      <c r="NT47" s="63"/>
      <c r="NU47" s="63"/>
      <c r="NV47" s="63"/>
      <c r="NW47" s="63"/>
      <c r="NX47" s="63"/>
      <c r="NY47" s="63"/>
      <c r="NZ47" s="63"/>
      <c r="OA47" s="63"/>
      <c r="OB47" s="63"/>
      <c r="OC47" s="63"/>
      <c r="OD47" s="63"/>
      <c r="OE47" s="63"/>
      <c r="OF47" s="63"/>
      <c r="OG47" s="63"/>
      <c r="OH47" s="63"/>
      <c r="OI47" s="63"/>
      <c r="OJ47" s="63"/>
    </row>
    <row r="48" spans="1:408" ht="18.75">
      <c r="AU48" s="267"/>
      <c r="AV48" s="267"/>
      <c r="AW48" s="267"/>
      <c r="BG48" s="267"/>
      <c r="BH48" s="267"/>
      <c r="BI48" s="267"/>
      <c r="BN48" s="163"/>
      <c r="BO48" s="261"/>
      <c r="BP48" s="261"/>
      <c r="BY48" s="261"/>
      <c r="BZ48" s="261"/>
      <c r="CA48" s="261"/>
      <c r="CJ48" s="261"/>
      <c r="CK48" s="261"/>
      <c r="CL48" s="261"/>
      <c r="CV48" s="261"/>
      <c r="CW48" s="261"/>
      <c r="CX48" s="261"/>
      <c r="DH48" s="261"/>
      <c r="DI48" s="261"/>
      <c r="DJ48" s="261"/>
      <c r="DT48" s="261"/>
      <c r="DU48" s="261"/>
      <c r="DV48" s="261"/>
      <c r="EF48" s="261"/>
      <c r="EG48" s="261"/>
      <c r="EH48" s="261"/>
      <c r="ER48" s="261"/>
      <c r="ES48" s="261"/>
      <c r="ET48" s="261"/>
      <c r="FD48" s="261"/>
      <c r="FE48" s="261"/>
      <c r="FF48" s="261"/>
      <c r="FP48" s="261"/>
      <c r="FQ48" s="261"/>
      <c r="FR48" s="261"/>
      <c r="GB48" s="261"/>
      <c r="GC48" s="261"/>
      <c r="GD48" s="261"/>
      <c r="GN48" s="261"/>
      <c r="GO48" s="261"/>
      <c r="GP48" s="261"/>
      <c r="GZ48" s="261"/>
      <c r="HA48" s="261"/>
      <c r="HB48" s="261"/>
      <c r="HL48" s="261"/>
      <c r="HM48" s="261"/>
      <c r="HN48" s="261"/>
      <c r="HX48" s="261"/>
      <c r="HY48" s="261"/>
      <c r="HZ48" s="261"/>
      <c r="IJ48" s="261"/>
      <c r="IK48" s="261"/>
      <c r="IL48" s="261"/>
      <c r="IV48" s="261"/>
      <c r="IW48" s="261"/>
      <c r="IX48" s="261"/>
      <c r="JH48" s="261"/>
      <c r="JI48" s="261"/>
      <c r="JJ48" s="261"/>
      <c r="JT48" s="261"/>
      <c r="JU48" s="261"/>
      <c r="JV48" s="261"/>
      <c r="KF48" s="261"/>
      <c r="KG48" s="261"/>
      <c r="KH48" s="261"/>
      <c r="KR48" s="261"/>
      <c r="KS48" s="261"/>
      <c r="KT48" s="261"/>
      <c r="LD48" s="261"/>
      <c r="LE48" s="261"/>
      <c r="LF48" s="261"/>
      <c r="LP48" s="261"/>
      <c r="LQ48" s="261"/>
      <c r="LR48" s="261"/>
      <c r="MB48" s="261"/>
      <c r="MC48" s="261"/>
      <c r="MD48" s="261"/>
      <c r="MN48" s="261"/>
      <c r="MO48" s="261"/>
      <c r="MP48" s="261"/>
      <c r="MY48" s="63"/>
      <c r="MZ48" s="63"/>
      <c r="NA48" s="63"/>
      <c r="NB48" s="63"/>
      <c r="NC48" s="63"/>
      <c r="ND48" s="63"/>
      <c r="NE48" s="63"/>
      <c r="NF48" s="63"/>
      <c r="NG48" s="63"/>
      <c r="NH48" s="63"/>
      <c r="NI48" s="63"/>
      <c r="NJ48" s="63"/>
      <c r="NK48" s="63"/>
      <c r="NL48" s="63"/>
      <c r="NM48" s="63"/>
      <c r="NN48" s="63"/>
      <c r="NO48" s="63"/>
      <c r="NP48" s="63"/>
      <c r="NQ48" s="63"/>
      <c r="NR48" s="63"/>
      <c r="NS48" s="63"/>
      <c r="NT48" s="63"/>
      <c r="NU48" s="63"/>
      <c r="NV48" s="63"/>
      <c r="NW48" s="63"/>
      <c r="NX48" s="63"/>
      <c r="NY48" s="63"/>
      <c r="NZ48" s="63"/>
      <c r="OA48" s="63"/>
      <c r="OB48" s="63"/>
      <c r="OC48" s="63"/>
      <c r="OD48" s="63"/>
      <c r="OE48" s="63"/>
      <c r="OF48" s="63"/>
      <c r="OG48" s="63"/>
      <c r="OH48" s="63"/>
      <c r="OI48" s="63"/>
      <c r="OJ48" s="63"/>
      <c r="OK48" s="63"/>
      <c r="OL48" s="63"/>
      <c r="OM48" s="63"/>
      <c r="ON48" s="63"/>
      <c r="OO48" s="63"/>
      <c r="OP48" s="63"/>
      <c r="OQ48" s="63"/>
      <c r="OR48" s="63"/>
    </row>
    <row r="49" spans="22:408" ht="20.25" customHeight="1">
      <c r="V49" s="163"/>
      <c r="AR49" s="163"/>
      <c r="AS49" s="163"/>
      <c r="AT49" s="163"/>
      <c r="BI49" s="267"/>
      <c r="BN49" s="163"/>
      <c r="BO49" s="261"/>
      <c r="BP49" s="261"/>
      <c r="BY49" s="261"/>
      <c r="BZ49" s="261"/>
      <c r="CA49" s="261"/>
      <c r="CJ49" s="261"/>
      <c r="CK49" s="261"/>
      <c r="CL49" s="261"/>
      <c r="CV49" s="261"/>
      <c r="CW49" s="261"/>
      <c r="CX49" s="261"/>
      <c r="DH49" s="261"/>
      <c r="DI49" s="261"/>
      <c r="DJ49" s="261"/>
      <c r="DT49" s="261"/>
      <c r="DU49" s="261"/>
      <c r="DV49" s="261"/>
      <c r="EF49" s="261"/>
      <c r="EG49" s="261"/>
      <c r="EH49" s="261"/>
      <c r="ER49" s="261"/>
      <c r="ES49" s="261"/>
      <c r="ET49" s="261"/>
      <c r="FD49" s="261"/>
      <c r="FE49" s="261"/>
      <c r="FF49" s="261"/>
      <c r="FP49" s="261"/>
      <c r="FQ49" s="261"/>
      <c r="FR49" s="261"/>
      <c r="GB49" s="261"/>
      <c r="GC49" s="261"/>
      <c r="GD49" s="261"/>
      <c r="GN49" s="261"/>
      <c r="GO49" s="261"/>
      <c r="GP49" s="261"/>
      <c r="GZ49" s="261"/>
      <c r="HA49" s="261"/>
      <c r="HB49" s="261"/>
      <c r="HL49" s="261"/>
      <c r="HM49" s="261"/>
      <c r="HN49" s="261"/>
      <c r="HX49" s="261"/>
      <c r="HY49" s="261"/>
      <c r="HZ49" s="261"/>
      <c r="IJ49" s="261"/>
      <c r="IK49" s="261"/>
      <c r="IL49" s="261"/>
      <c r="IV49" s="261"/>
      <c r="IW49" s="261"/>
      <c r="IX49" s="261"/>
      <c r="JH49" s="261"/>
      <c r="JI49" s="261"/>
      <c r="JJ49" s="261"/>
      <c r="JT49" s="261"/>
      <c r="JU49" s="261"/>
      <c r="JV49" s="261"/>
      <c r="KF49" s="261"/>
      <c r="KG49" s="261"/>
      <c r="KH49" s="261"/>
      <c r="KR49" s="261"/>
      <c r="KS49" s="261"/>
      <c r="KT49" s="261"/>
      <c r="LD49" s="261"/>
      <c r="LE49" s="261"/>
      <c r="LF49" s="261"/>
      <c r="LP49" s="261"/>
      <c r="LQ49" s="261"/>
      <c r="LR49" s="261"/>
      <c r="MB49" s="261"/>
      <c r="MC49" s="261"/>
      <c r="MD49" s="261"/>
      <c r="MN49" s="261"/>
      <c r="MO49" s="261"/>
      <c r="MP49" s="261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</row>
    <row r="50" spans="22:408" ht="20.25" customHeight="1">
      <c r="V50" s="163"/>
      <c r="AR50" s="163"/>
      <c r="AS50" s="163"/>
      <c r="AT50" s="163"/>
      <c r="BI50" s="267"/>
      <c r="BN50" s="163"/>
      <c r="BO50" s="261"/>
      <c r="BP50" s="261"/>
      <c r="BY50" s="261"/>
      <c r="BZ50" s="261"/>
      <c r="CA50" s="261"/>
      <c r="CJ50" s="261"/>
      <c r="CK50" s="261"/>
      <c r="CV50" s="261"/>
      <c r="CW50" s="261"/>
      <c r="CX50" s="261"/>
      <c r="DG50" s="261"/>
      <c r="DH50" s="261"/>
      <c r="DI50" s="261"/>
      <c r="DS50" s="261"/>
      <c r="DT50" s="261"/>
      <c r="DU50" s="261"/>
      <c r="EE50" s="261"/>
      <c r="EF50" s="261"/>
      <c r="EG50" s="261"/>
      <c r="EQ50" s="261"/>
      <c r="ER50" s="261"/>
      <c r="ES50" s="261"/>
      <c r="FC50" s="261"/>
      <c r="FD50" s="261"/>
      <c r="FE50" s="261"/>
      <c r="FO50" s="261"/>
      <c r="FP50" s="261"/>
      <c r="FQ50" s="261"/>
      <c r="GA50" s="261"/>
      <c r="GB50" s="261"/>
      <c r="GC50" s="261"/>
      <c r="GM50" s="261"/>
      <c r="GN50" s="261"/>
      <c r="GO50" s="261"/>
      <c r="GY50" s="261"/>
      <c r="GZ50" s="261"/>
      <c r="HA50" s="261"/>
      <c r="HK50" s="261"/>
      <c r="HL50" s="261"/>
      <c r="HM50" s="261"/>
      <c r="HW50" s="261"/>
      <c r="HX50" s="261"/>
      <c r="HY50" s="261"/>
      <c r="II50" s="261"/>
      <c r="IJ50" s="261"/>
      <c r="IK50" s="261"/>
      <c r="IU50" s="261"/>
      <c r="IV50" s="261"/>
      <c r="IW50" s="261"/>
      <c r="JG50" s="261"/>
      <c r="JH50" s="261"/>
      <c r="JI50" s="261"/>
      <c r="JS50" s="261"/>
      <c r="JT50" s="261"/>
      <c r="JU50" s="261"/>
      <c r="KE50" s="261"/>
      <c r="KF50" s="261"/>
      <c r="KG50" s="261"/>
      <c r="KQ50" s="261"/>
      <c r="KR50" s="261"/>
      <c r="KS50" s="261"/>
      <c r="LC50" s="261"/>
      <c r="LD50" s="261"/>
      <c r="LE50" s="261"/>
      <c r="MY50" s="63"/>
      <c r="MZ50" s="63"/>
      <c r="NA50" s="63"/>
      <c r="NB50" s="63"/>
      <c r="NC50" s="63"/>
      <c r="ND50" s="63"/>
      <c r="NE50" s="63"/>
      <c r="NF50" s="63"/>
      <c r="NG50" s="63"/>
    </row>
    <row r="51" spans="22:408" ht="20.25" customHeight="1">
      <c r="V51" s="163"/>
      <c r="AR51" s="163"/>
      <c r="AS51" s="163"/>
      <c r="AT51" s="163"/>
      <c r="BN51" s="163"/>
      <c r="BO51" s="261"/>
      <c r="BP51" s="261"/>
      <c r="BY51" s="261"/>
      <c r="BZ51" s="261"/>
      <c r="CA51" s="261"/>
      <c r="CJ51" s="261"/>
      <c r="CK51" s="261"/>
      <c r="CV51" s="261"/>
      <c r="CW51" s="261"/>
      <c r="CX51" s="261"/>
      <c r="DG51" s="163"/>
      <c r="DH51" s="163"/>
      <c r="DI51" s="163"/>
      <c r="DJ51" s="163"/>
      <c r="DK51" s="163"/>
      <c r="DL51" s="163"/>
      <c r="DM51" s="163"/>
      <c r="DN51" s="163"/>
      <c r="DO51" s="163"/>
      <c r="DP51" s="163"/>
      <c r="DQ51" s="163"/>
      <c r="DR51" s="163"/>
      <c r="DS51" s="163"/>
      <c r="DT51" s="163"/>
      <c r="DU51" s="163"/>
      <c r="DV51" s="163"/>
      <c r="DW51" s="163"/>
      <c r="DX51" s="163"/>
      <c r="DY51" s="163"/>
      <c r="DZ51" s="163"/>
      <c r="EA51" s="163"/>
      <c r="EB51" s="163"/>
      <c r="EC51" s="163"/>
      <c r="ED51" s="163"/>
      <c r="EE51" s="163"/>
      <c r="EF51" s="163"/>
      <c r="EG51" s="163"/>
      <c r="EH51" s="163"/>
      <c r="EI51" s="163"/>
      <c r="EJ51" s="163"/>
      <c r="EK51" s="163"/>
      <c r="EL51" s="163"/>
      <c r="EM51" s="163"/>
      <c r="EN51" s="163"/>
      <c r="EO51" s="163"/>
      <c r="EP51" s="163"/>
      <c r="EQ51" s="163"/>
      <c r="ER51" s="163"/>
      <c r="ES51" s="163"/>
      <c r="ET51" s="163"/>
      <c r="EU51" s="163"/>
      <c r="EV51" s="163"/>
      <c r="EW51" s="163"/>
      <c r="EX51" s="163"/>
      <c r="EY51" s="163"/>
      <c r="EZ51" s="163"/>
      <c r="FA51" s="163"/>
      <c r="FB51" s="163"/>
      <c r="FC51" s="163"/>
      <c r="FD51" s="163"/>
      <c r="FE51" s="163"/>
      <c r="FF51" s="163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  <c r="FQ51" s="163"/>
      <c r="FR51" s="163"/>
      <c r="FS51" s="163"/>
      <c r="FT51" s="163"/>
      <c r="FU51" s="163"/>
      <c r="FV51" s="163"/>
      <c r="FW51" s="163"/>
      <c r="FX51" s="163"/>
      <c r="FY51" s="163"/>
      <c r="FZ51" s="163"/>
      <c r="GA51" s="163"/>
      <c r="GB51" s="163"/>
      <c r="GC51" s="163"/>
      <c r="GD51" s="163"/>
      <c r="GE51" s="163"/>
      <c r="GF51" s="163"/>
      <c r="GG51" s="163"/>
      <c r="GH51" s="163"/>
      <c r="GI51" s="163"/>
      <c r="GJ51" s="163"/>
      <c r="GK51" s="163"/>
      <c r="GL51" s="163"/>
      <c r="GM51" s="163"/>
      <c r="GN51" s="163"/>
      <c r="GO51" s="163"/>
      <c r="GP51" s="163"/>
      <c r="GQ51" s="163"/>
      <c r="GR51" s="163"/>
      <c r="GS51" s="163"/>
      <c r="GT51" s="163"/>
      <c r="GU51" s="163"/>
      <c r="GV51" s="163"/>
      <c r="GW51" s="163"/>
      <c r="GX51" s="163"/>
      <c r="GY51" s="163"/>
      <c r="GZ51" s="163"/>
      <c r="HA51" s="163"/>
      <c r="HB51" s="163"/>
      <c r="HC51" s="163"/>
      <c r="HD51" s="163"/>
      <c r="HE51" s="163"/>
      <c r="HF51" s="163"/>
      <c r="HG51" s="163"/>
      <c r="HH51" s="163"/>
      <c r="HI51" s="163"/>
      <c r="HJ51" s="163"/>
      <c r="HK51" s="163"/>
      <c r="HL51" s="163"/>
      <c r="HM51" s="163"/>
      <c r="HN51" s="163"/>
      <c r="HO51" s="163"/>
      <c r="HP51" s="163"/>
      <c r="HQ51" s="163"/>
      <c r="HR51" s="163"/>
      <c r="HS51" s="163"/>
      <c r="HT51" s="163"/>
      <c r="HU51" s="163"/>
      <c r="HV51" s="163"/>
      <c r="HW51" s="163"/>
      <c r="HX51" s="163"/>
      <c r="HY51" s="163"/>
      <c r="HZ51" s="163"/>
      <c r="IA51" s="163"/>
      <c r="IB51" s="163"/>
      <c r="IC51" s="163"/>
      <c r="ID51" s="163"/>
      <c r="IE51" s="163"/>
      <c r="IF51" s="163"/>
      <c r="IG51" s="163"/>
      <c r="IH51" s="163"/>
      <c r="II51" s="163"/>
      <c r="IJ51" s="163"/>
      <c r="IK51" s="163"/>
      <c r="IL51" s="163"/>
      <c r="IM51" s="163"/>
      <c r="IN51" s="163"/>
      <c r="IO51" s="163"/>
      <c r="IP51" s="163"/>
      <c r="IQ51" s="163"/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</row>
    <row r="52" spans="22:408" ht="20.25" customHeight="1">
      <c r="V52" s="163"/>
      <c r="AR52" s="163"/>
      <c r="AS52" s="163"/>
      <c r="AT52" s="163"/>
      <c r="BN52" s="163"/>
      <c r="BO52" s="261"/>
      <c r="BP52" s="261"/>
      <c r="BY52" s="261"/>
      <c r="BZ52" s="261"/>
      <c r="CA52" s="261"/>
      <c r="CJ52" s="261"/>
      <c r="CK52" s="261"/>
      <c r="CM52" s="163"/>
      <c r="CN52" s="163"/>
      <c r="CO52" s="163"/>
      <c r="CP52" s="163"/>
      <c r="CQ52" s="163"/>
      <c r="CU52" s="261"/>
      <c r="CV52" s="261"/>
      <c r="CW52" s="261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  <c r="ET52" s="163"/>
      <c r="EU52" s="163"/>
      <c r="EV52" s="163"/>
      <c r="EW52" s="163"/>
      <c r="EX52" s="163"/>
      <c r="EY52" s="163"/>
      <c r="EZ52" s="163"/>
      <c r="FA52" s="163"/>
      <c r="FB52" s="163"/>
      <c r="FC52" s="163"/>
      <c r="FD52" s="163"/>
      <c r="FE52" s="163"/>
      <c r="FF52" s="163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  <c r="FQ52" s="163"/>
      <c r="FR52" s="163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163"/>
      <c r="IH52" s="163"/>
      <c r="II52" s="163"/>
      <c r="IJ52" s="163"/>
      <c r="IK52" s="163"/>
      <c r="IL52" s="163"/>
      <c r="IM52" s="163"/>
      <c r="IN52" s="163"/>
      <c r="IO52" s="163"/>
      <c r="IP52" s="163"/>
      <c r="IQ52" s="163"/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</row>
    <row r="53" spans="22:408" ht="20.25" customHeight="1">
      <c r="V53" s="163"/>
      <c r="AR53" s="163"/>
      <c r="AS53" s="163"/>
      <c r="AT53" s="163"/>
      <c r="BN53" s="163"/>
      <c r="BO53" s="261"/>
      <c r="BP53" s="261"/>
      <c r="BY53" s="261"/>
      <c r="BZ53" s="261"/>
      <c r="CA53" s="261"/>
      <c r="CJ53" s="261"/>
      <c r="CK53" s="261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3"/>
      <c r="FB53" s="163"/>
      <c r="FC53" s="163"/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  <c r="FQ53" s="163"/>
      <c r="FR53" s="163"/>
      <c r="FS53" s="163"/>
      <c r="FT53" s="163"/>
      <c r="FU53" s="163"/>
      <c r="FV53" s="163"/>
      <c r="FW53" s="163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3"/>
      <c r="GJ53" s="163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163"/>
      <c r="IG53" s="163"/>
      <c r="IH53" s="163"/>
      <c r="II53" s="163"/>
      <c r="IJ53" s="163"/>
      <c r="IK53" s="163"/>
      <c r="IL53" s="163"/>
      <c r="IM53" s="163"/>
      <c r="IN53" s="163"/>
      <c r="IO53" s="163"/>
      <c r="IP53" s="163"/>
      <c r="IQ53" s="163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</row>
    <row r="54" spans="22:408" ht="20.25" customHeight="1">
      <c r="V54" s="163"/>
      <c r="AR54" s="163"/>
      <c r="AS54" s="163"/>
      <c r="AT54" s="163"/>
      <c r="BN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63"/>
      <c r="EN54" s="163"/>
      <c r="EO54" s="163"/>
      <c r="EP54" s="163"/>
      <c r="EQ54" s="163"/>
      <c r="ER54" s="163"/>
      <c r="ES54" s="163"/>
      <c r="ET54" s="163"/>
      <c r="EU54" s="163"/>
      <c r="EV54" s="163"/>
      <c r="EW54" s="163"/>
      <c r="EX54" s="163"/>
      <c r="EY54" s="163"/>
      <c r="EZ54" s="163"/>
      <c r="FA54" s="163"/>
      <c r="FB54" s="163"/>
      <c r="FC54" s="163"/>
      <c r="FD54" s="163"/>
      <c r="FE54" s="163"/>
      <c r="FF54" s="163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  <c r="FQ54" s="163"/>
      <c r="FR54" s="163"/>
      <c r="FS54" s="163"/>
      <c r="FT54" s="163"/>
      <c r="FU54" s="163"/>
      <c r="FV54" s="163"/>
      <c r="FW54" s="163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3"/>
      <c r="GJ54" s="163"/>
      <c r="GK54" s="163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163"/>
      <c r="HZ54" s="163"/>
      <c r="IA54" s="163"/>
      <c r="IB54" s="163"/>
      <c r="IC54" s="163"/>
      <c r="ID54" s="163"/>
      <c r="IE54" s="163"/>
      <c r="IF54" s="163"/>
      <c r="IG54" s="163"/>
      <c r="IH54" s="163"/>
      <c r="II54" s="163"/>
      <c r="IJ54" s="163"/>
      <c r="IK54" s="163"/>
      <c r="IL54" s="163"/>
      <c r="IM54" s="163"/>
      <c r="IN54" s="163"/>
      <c r="IO54" s="163"/>
      <c r="IP54" s="163"/>
      <c r="IQ54" s="163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</row>
    <row r="55" spans="22:408" ht="20.25" customHeight="1">
      <c r="V55" s="163"/>
      <c r="AR55" s="163"/>
      <c r="AS55" s="163"/>
      <c r="AT55" s="163"/>
      <c r="BN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3"/>
      <c r="DS55" s="163"/>
      <c r="DT55" s="163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G55" s="163"/>
      <c r="EH55" s="163"/>
      <c r="EI55" s="163"/>
      <c r="EJ55" s="163"/>
      <c r="EK55" s="163"/>
      <c r="EL55" s="163"/>
      <c r="EM55" s="163"/>
      <c r="EN55" s="163"/>
      <c r="EO55" s="163"/>
      <c r="EP55" s="163"/>
      <c r="EQ55" s="163"/>
      <c r="ER55" s="163"/>
      <c r="ES55" s="163"/>
      <c r="ET55" s="163"/>
      <c r="EU55" s="163"/>
      <c r="EV55" s="163"/>
      <c r="EW55" s="163"/>
      <c r="EX55" s="163"/>
      <c r="EY55" s="163"/>
      <c r="EZ55" s="163"/>
      <c r="FA55" s="163"/>
      <c r="FB55" s="163"/>
      <c r="FC55" s="163"/>
      <c r="FD55" s="163"/>
      <c r="FE55" s="163"/>
      <c r="FF55" s="163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  <c r="FQ55" s="163"/>
      <c r="FR55" s="163"/>
      <c r="FS55" s="163"/>
      <c r="FT55" s="163"/>
      <c r="FU55" s="163"/>
      <c r="FV55" s="163"/>
      <c r="FW55" s="163"/>
      <c r="FX55" s="163"/>
      <c r="FY55" s="163"/>
      <c r="FZ55" s="163"/>
      <c r="GA55" s="163"/>
      <c r="GB55" s="163"/>
      <c r="GC55" s="163"/>
      <c r="GD55" s="163"/>
      <c r="GE55" s="163"/>
      <c r="GF55" s="163"/>
      <c r="GG55" s="163"/>
      <c r="GH55" s="163"/>
      <c r="GI55" s="163"/>
      <c r="GJ55" s="163"/>
      <c r="GK55" s="163"/>
      <c r="GL55" s="163"/>
      <c r="GM55" s="163"/>
      <c r="GN55" s="163"/>
      <c r="GO55" s="163"/>
      <c r="GP55" s="163"/>
      <c r="GQ55" s="163"/>
      <c r="GR55" s="163"/>
      <c r="GS55" s="163"/>
      <c r="GT55" s="163"/>
      <c r="GU55" s="163"/>
      <c r="GV55" s="163"/>
      <c r="GW55" s="163"/>
      <c r="GX55" s="163"/>
      <c r="GY55" s="163"/>
      <c r="GZ55" s="163"/>
      <c r="HA55" s="163"/>
      <c r="HB55" s="163"/>
      <c r="HC55" s="163"/>
      <c r="HD55" s="163"/>
      <c r="HE55" s="163"/>
      <c r="HF55" s="163"/>
      <c r="HG55" s="163"/>
      <c r="HH55" s="163"/>
      <c r="HI55" s="163"/>
      <c r="HJ55" s="163"/>
      <c r="HK55" s="163"/>
      <c r="HL55" s="163"/>
      <c r="HM55" s="163"/>
      <c r="HN55" s="163"/>
      <c r="HO55" s="163"/>
      <c r="HP55" s="163"/>
      <c r="HQ55" s="163"/>
      <c r="HR55" s="163"/>
      <c r="HS55" s="163"/>
      <c r="HT55" s="163"/>
      <c r="HU55" s="163"/>
      <c r="HV55" s="163"/>
      <c r="HW55" s="163"/>
      <c r="HX55" s="163"/>
      <c r="HY55" s="163"/>
      <c r="HZ55" s="163"/>
      <c r="IA55" s="163"/>
      <c r="IB55" s="163"/>
      <c r="IC55" s="163"/>
      <c r="ID55" s="163"/>
      <c r="IE55" s="163"/>
      <c r="IF55" s="163"/>
      <c r="IG55" s="163"/>
      <c r="IH55" s="163"/>
      <c r="II55" s="163"/>
      <c r="IJ55" s="163"/>
      <c r="IK55" s="163"/>
      <c r="IL55" s="163"/>
      <c r="IM55" s="163"/>
      <c r="IN55" s="163"/>
      <c r="IO55" s="163"/>
      <c r="IP55" s="163"/>
      <c r="IQ55" s="163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</row>
    <row r="56" spans="22:408" ht="20.25" customHeight="1">
      <c r="V56" s="163"/>
      <c r="AR56" s="163"/>
      <c r="AS56" s="163"/>
      <c r="AT56" s="163"/>
      <c r="BN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  <c r="FS56" s="163"/>
      <c r="FT56" s="163"/>
      <c r="FU56" s="163"/>
      <c r="FV56" s="163"/>
      <c r="FW56" s="163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3"/>
      <c r="GJ56" s="163"/>
      <c r="GK56" s="163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163"/>
      <c r="HZ56" s="163"/>
      <c r="IA56" s="163"/>
      <c r="IB56" s="163"/>
      <c r="IC56" s="163"/>
      <c r="ID56" s="163"/>
      <c r="IE56" s="163"/>
      <c r="IF56" s="163"/>
      <c r="IG56" s="163"/>
      <c r="IH56" s="163"/>
      <c r="II56" s="163"/>
      <c r="IJ56" s="163"/>
      <c r="IK56" s="163"/>
      <c r="IL56" s="163"/>
      <c r="IM56" s="163"/>
      <c r="IN56" s="163"/>
      <c r="IO56" s="163"/>
      <c r="IP56" s="163"/>
      <c r="IQ56" s="163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</row>
    <row r="57" spans="22:408" ht="20.25" customHeight="1">
      <c r="V57" s="163"/>
      <c r="AR57" s="163"/>
      <c r="AS57" s="163"/>
      <c r="AT57" s="163"/>
      <c r="BN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G57" s="163"/>
      <c r="EH57" s="163"/>
      <c r="EI57" s="163"/>
      <c r="EJ57" s="163"/>
      <c r="EK57" s="163"/>
      <c r="EL57" s="163"/>
      <c r="EM57" s="163"/>
      <c r="EN57" s="163"/>
      <c r="EO57" s="163"/>
      <c r="EP57" s="163"/>
      <c r="EQ57" s="163"/>
      <c r="ER57" s="163"/>
      <c r="ES57" s="163"/>
      <c r="ET57" s="163"/>
      <c r="EU57" s="163"/>
      <c r="EV57" s="163"/>
      <c r="EW57" s="163"/>
      <c r="EX57" s="163"/>
      <c r="EY57" s="163"/>
      <c r="EZ57" s="163"/>
      <c r="FA57" s="163"/>
      <c r="FB57" s="163"/>
      <c r="FC57" s="163"/>
      <c r="FD57" s="163"/>
      <c r="FE57" s="163"/>
      <c r="FF57" s="163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  <c r="FQ57" s="163"/>
      <c r="FR57" s="163"/>
      <c r="FS57" s="163"/>
      <c r="FT57" s="163"/>
      <c r="FU57" s="163"/>
      <c r="FV57" s="163"/>
      <c r="FW57" s="163"/>
      <c r="FX57" s="163"/>
      <c r="FY57" s="163"/>
      <c r="FZ57" s="163"/>
      <c r="GA57" s="163"/>
      <c r="GB57" s="163"/>
      <c r="GC57" s="163"/>
      <c r="GD57" s="163"/>
      <c r="GE57" s="163"/>
      <c r="GF57" s="163"/>
      <c r="GG57" s="163"/>
      <c r="GH57" s="163"/>
      <c r="GI57" s="163"/>
      <c r="GJ57" s="163"/>
      <c r="GK57" s="163"/>
      <c r="GL57" s="163"/>
      <c r="GM57" s="163"/>
      <c r="GN57" s="163"/>
      <c r="GO57" s="163"/>
      <c r="GP57" s="163"/>
      <c r="GQ57" s="163"/>
      <c r="GR57" s="163"/>
      <c r="GS57" s="163"/>
      <c r="GT57" s="163"/>
      <c r="GU57" s="163"/>
      <c r="GV57" s="163"/>
      <c r="GW57" s="163"/>
      <c r="GX57" s="163"/>
      <c r="GY57" s="163"/>
      <c r="GZ57" s="163"/>
      <c r="HA57" s="163"/>
      <c r="HB57" s="163"/>
      <c r="HC57" s="163"/>
      <c r="HD57" s="163"/>
      <c r="HE57" s="163"/>
      <c r="HF57" s="163"/>
      <c r="HG57" s="163"/>
      <c r="HH57" s="163"/>
      <c r="HI57" s="163"/>
      <c r="HJ57" s="163"/>
      <c r="HK57" s="163"/>
      <c r="HL57" s="163"/>
      <c r="HM57" s="163"/>
      <c r="HN57" s="163"/>
      <c r="HO57" s="163"/>
      <c r="HP57" s="163"/>
      <c r="HQ57" s="163"/>
      <c r="HR57" s="163"/>
      <c r="HS57" s="163"/>
      <c r="HT57" s="163"/>
      <c r="HU57" s="163"/>
      <c r="HV57" s="163"/>
      <c r="HW57" s="163"/>
      <c r="HX57" s="163"/>
      <c r="HY57" s="163"/>
      <c r="HZ57" s="163"/>
      <c r="IA57" s="163"/>
      <c r="IB57" s="163"/>
      <c r="IC57" s="163"/>
      <c r="ID57" s="163"/>
      <c r="IE57" s="163"/>
      <c r="IF57" s="163"/>
      <c r="IG57" s="163"/>
      <c r="IH57" s="163"/>
      <c r="II57" s="163"/>
      <c r="IJ57" s="163"/>
      <c r="IK57" s="163"/>
      <c r="IL57" s="163"/>
      <c r="IM57" s="163"/>
      <c r="IN57" s="163"/>
      <c r="IO57" s="163"/>
      <c r="IP57" s="163"/>
      <c r="IQ57" s="163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</row>
    <row r="58" spans="22:408" ht="20.25" customHeight="1">
      <c r="V58" s="163"/>
      <c r="AR58" s="163"/>
      <c r="AS58" s="163"/>
      <c r="AT58" s="163"/>
      <c r="BN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3"/>
      <c r="DU58" s="163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63"/>
      <c r="EH58" s="163"/>
      <c r="EI58" s="163"/>
      <c r="EJ58" s="163"/>
      <c r="EK58" s="163"/>
      <c r="EL58" s="163"/>
      <c r="EM58" s="163"/>
      <c r="EN58" s="163"/>
      <c r="EO58" s="163"/>
      <c r="EP58" s="163"/>
      <c r="EQ58" s="163"/>
      <c r="ER58" s="163"/>
      <c r="ES58" s="163"/>
      <c r="ET58" s="163"/>
      <c r="EU58" s="163"/>
      <c r="EV58" s="163"/>
      <c r="EW58" s="163"/>
      <c r="EX58" s="163"/>
      <c r="EY58" s="163"/>
      <c r="EZ58" s="163"/>
      <c r="FA58" s="163"/>
      <c r="FB58" s="163"/>
      <c r="FC58" s="163"/>
      <c r="FD58" s="163"/>
      <c r="FE58" s="163"/>
      <c r="FF58" s="163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  <c r="FQ58" s="163"/>
      <c r="FR58" s="163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3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3"/>
      <c r="HJ58" s="163"/>
      <c r="HK58" s="163"/>
      <c r="HL58" s="163"/>
      <c r="HM58" s="163"/>
      <c r="HN58" s="163"/>
      <c r="HO58" s="163"/>
      <c r="HP58" s="163"/>
      <c r="HQ58" s="163"/>
      <c r="HR58" s="163"/>
      <c r="HS58" s="163"/>
      <c r="HT58" s="163"/>
      <c r="HU58" s="163"/>
      <c r="HV58" s="163"/>
      <c r="HW58" s="163"/>
      <c r="HX58" s="163"/>
      <c r="HY58" s="163"/>
      <c r="HZ58" s="163"/>
      <c r="IA58" s="163"/>
      <c r="IB58" s="163"/>
      <c r="IC58" s="163"/>
      <c r="ID58" s="163"/>
      <c r="IE58" s="163"/>
      <c r="IF58" s="163"/>
      <c r="IG58" s="163"/>
      <c r="IH58" s="163"/>
      <c r="II58" s="163"/>
      <c r="IJ58" s="163"/>
      <c r="IK58" s="163"/>
      <c r="IL58" s="163"/>
      <c r="IM58" s="163"/>
      <c r="IN58" s="163"/>
      <c r="IO58" s="163"/>
      <c r="IP58" s="163"/>
      <c r="IQ58" s="163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</row>
    <row r="59" spans="22:408" ht="20.25" customHeight="1">
      <c r="V59" s="163"/>
      <c r="AR59" s="163"/>
      <c r="AS59" s="163"/>
      <c r="AT59" s="163"/>
      <c r="BN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63"/>
      <c r="EH59" s="163"/>
      <c r="EI59" s="163"/>
      <c r="EJ59" s="163"/>
      <c r="EK59" s="163"/>
      <c r="EL59" s="163"/>
      <c r="EM59" s="163"/>
      <c r="EN59" s="163"/>
      <c r="EO59" s="163"/>
      <c r="EP59" s="163"/>
      <c r="EQ59" s="163"/>
      <c r="ER59" s="163"/>
      <c r="ES59" s="163"/>
      <c r="ET59" s="163"/>
      <c r="EU59" s="163"/>
      <c r="EV59" s="163"/>
      <c r="EW59" s="163"/>
      <c r="EX59" s="163"/>
      <c r="EY59" s="163"/>
      <c r="EZ59" s="163"/>
      <c r="FA59" s="163"/>
      <c r="FB59" s="163"/>
      <c r="FC59" s="163"/>
      <c r="FD59" s="163"/>
      <c r="FE59" s="163"/>
      <c r="FF59" s="163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  <c r="FQ59" s="163"/>
      <c r="FR59" s="163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3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3"/>
      <c r="HJ59" s="163"/>
      <c r="HK59" s="163"/>
      <c r="HL59" s="163"/>
      <c r="HM59" s="163"/>
      <c r="HN59" s="163"/>
      <c r="HO59" s="163"/>
      <c r="HP59" s="163"/>
      <c r="HQ59" s="163"/>
      <c r="HR59" s="163"/>
      <c r="HS59" s="163"/>
      <c r="HT59" s="163"/>
      <c r="HU59" s="163"/>
      <c r="HV59" s="163"/>
      <c r="HW59" s="163"/>
      <c r="HX59" s="163"/>
      <c r="HY59" s="163"/>
      <c r="HZ59" s="163"/>
      <c r="IA59" s="163"/>
      <c r="IB59" s="163"/>
      <c r="IC59" s="163"/>
      <c r="ID59" s="163"/>
      <c r="IE59" s="163"/>
      <c r="IF59" s="163"/>
      <c r="IG59" s="163"/>
      <c r="IH59" s="163"/>
      <c r="II59" s="163"/>
      <c r="IJ59" s="163"/>
      <c r="IK59" s="163"/>
      <c r="IL59" s="163"/>
      <c r="IM59" s="163"/>
      <c r="IN59" s="163"/>
      <c r="IO59" s="163"/>
      <c r="IP59" s="163"/>
      <c r="IQ59" s="163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</row>
    <row r="60" spans="22:408" ht="20.25" customHeight="1">
      <c r="V60" s="163"/>
      <c r="AR60" s="163"/>
      <c r="AS60" s="163"/>
      <c r="AT60" s="163"/>
      <c r="BN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  <c r="FF60" s="163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3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3"/>
      <c r="HJ60" s="163"/>
      <c r="HK60" s="163"/>
      <c r="HL60" s="163"/>
      <c r="HM60" s="163"/>
      <c r="HN60" s="163"/>
      <c r="HO60" s="163"/>
      <c r="HP60" s="163"/>
      <c r="HQ60" s="163"/>
      <c r="HR60" s="163"/>
      <c r="HS60" s="163"/>
      <c r="HT60" s="163"/>
      <c r="HU60" s="163"/>
      <c r="HV60" s="163"/>
      <c r="HW60" s="163"/>
      <c r="HX60" s="163"/>
      <c r="HY60" s="163"/>
      <c r="HZ60" s="163"/>
      <c r="IA60" s="163"/>
      <c r="IB60" s="163"/>
      <c r="IC60" s="163"/>
      <c r="ID60" s="163"/>
      <c r="IE60" s="163"/>
      <c r="IF60" s="163"/>
      <c r="IG60" s="163"/>
      <c r="IH60" s="163"/>
      <c r="II60" s="163"/>
      <c r="IJ60" s="163"/>
      <c r="IK60" s="163"/>
      <c r="IL60" s="163"/>
      <c r="IM60" s="163"/>
      <c r="IN60" s="163"/>
      <c r="IO60" s="163"/>
      <c r="IP60" s="163"/>
      <c r="IQ60" s="163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</row>
    <row r="61" spans="22:408" ht="20.25" customHeight="1">
      <c r="V61" s="163"/>
      <c r="AR61" s="163"/>
      <c r="AS61" s="163"/>
      <c r="AT61" s="163"/>
      <c r="BN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  <c r="FF61" s="163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  <c r="FQ61" s="163"/>
      <c r="FR61" s="163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</row>
    <row r="62" spans="22:408" ht="20.25" customHeight="1">
      <c r="V62" s="163"/>
      <c r="AR62" s="163"/>
      <c r="AS62" s="163"/>
      <c r="AT62" s="163"/>
      <c r="BN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163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  <c r="FQ62" s="163"/>
      <c r="FR62" s="163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3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163"/>
      <c r="HK62" s="163"/>
      <c r="HL62" s="163"/>
      <c r="HM62" s="163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163"/>
      <c r="HY62" s="163"/>
      <c r="HZ62" s="163"/>
      <c r="IA62" s="163"/>
      <c r="IB62" s="163"/>
      <c r="IC62" s="163"/>
      <c r="ID62" s="163"/>
      <c r="IE62" s="163"/>
      <c r="IF62" s="163"/>
      <c r="IG62" s="163"/>
      <c r="IH62" s="163"/>
      <c r="II62" s="163"/>
      <c r="IJ62" s="163"/>
      <c r="IK62" s="163"/>
      <c r="IL62" s="163"/>
      <c r="IM62" s="163"/>
      <c r="IN62" s="163"/>
      <c r="IO62" s="163"/>
      <c r="IP62" s="163"/>
      <c r="IQ62" s="163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</row>
    <row r="63" spans="22:408" ht="20.25" customHeight="1">
      <c r="V63" s="163"/>
      <c r="AR63" s="163"/>
      <c r="AS63" s="163"/>
      <c r="AT63" s="163"/>
      <c r="BN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3"/>
      <c r="FF63" s="163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  <c r="FQ63" s="163"/>
      <c r="FR63" s="163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3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163"/>
      <c r="IG63" s="163"/>
      <c r="IH63" s="163"/>
      <c r="II63" s="163"/>
      <c r="IJ63" s="163"/>
      <c r="IK63" s="163"/>
      <c r="IL63" s="163"/>
      <c r="IM63" s="163"/>
      <c r="IN63" s="163"/>
      <c r="IO63" s="163"/>
      <c r="IP63" s="163"/>
      <c r="IQ63" s="163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</row>
    <row r="64" spans="22:408" ht="20.25" customHeight="1">
      <c r="V64" s="163"/>
      <c r="AR64" s="163"/>
      <c r="AS64" s="163"/>
      <c r="AT64" s="163"/>
      <c r="BN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  <c r="FQ64" s="163"/>
      <c r="FR64" s="163"/>
      <c r="FS64" s="163"/>
      <c r="FT64" s="163"/>
      <c r="FU64" s="163"/>
      <c r="FV64" s="163"/>
      <c r="FW64" s="163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3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3"/>
      <c r="HU64" s="163"/>
      <c r="HV64" s="163"/>
      <c r="HW64" s="163"/>
      <c r="HX64" s="163"/>
      <c r="HY64" s="163"/>
      <c r="HZ64" s="163"/>
      <c r="IA64" s="163"/>
      <c r="IB64" s="163"/>
      <c r="IC64" s="163"/>
      <c r="ID64" s="163"/>
      <c r="IE64" s="163"/>
      <c r="IF64" s="163"/>
      <c r="IG64" s="163"/>
      <c r="IH64" s="163"/>
      <c r="II64" s="163"/>
      <c r="IJ64" s="163"/>
      <c r="IK64" s="163"/>
      <c r="IL64" s="163"/>
      <c r="IM64" s="163"/>
      <c r="IN64" s="163"/>
      <c r="IO64" s="163"/>
      <c r="IP64" s="163"/>
      <c r="IQ64" s="163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</row>
    <row r="65" spans="65:90" s="163" customFormat="1" ht="20.25" customHeight="1">
      <c r="BM65" s="170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</row>
    <row r="66" spans="65:90" s="163" customFormat="1" ht="20.25" customHeight="1">
      <c r="BM66" s="170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</row>
    <row r="67" spans="65:90" s="163" customFormat="1" ht="20.25" customHeight="1">
      <c r="BM67" s="170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</row>
    <row r="68" spans="65:90" s="163" customFormat="1" ht="20.25" customHeight="1">
      <c r="BM68" s="170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</row>
    <row r="69" spans="65:90" s="163" customFormat="1" ht="20.25" customHeight="1">
      <c r="BM69" s="170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</row>
    <row r="70" spans="65:90" s="163" customFormat="1" ht="20.25" customHeight="1">
      <c r="BM70" s="170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</row>
    <row r="71" spans="65:90" s="163" customFormat="1" ht="20.25" customHeight="1">
      <c r="BM71" s="170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</row>
    <row r="72" spans="65:90" s="163" customFormat="1" ht="20.25" customHeight="1">
      <c r="BM72" s="170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</row>
    <row r="73" spans="65:90" s="163" customFormat="1" ht="20.25" customHeight="1">
      <c r="BM73" s="170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</row>
    <row r="74" spans="65:90" s="163" customFormat="1" ht="20.25" customHeight="1">
      <c r="BM74" s="170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</row>
    <row r="75" spans="65:90" s="163" customFormat="1" ht="20.25" customHeight="1">
      <c r="BM75" s="170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</row>
    <row r="76" spans="65:90" s="163" customFormat="1" ht="20.25" customHeight="1">
      <c r="BM76" s="170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</row>
    <row r="77" spans="65:90" s="163" customFormat="1" ht="20.25" customHeight="1">
      <c r="BM77" s="170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</row>
    <row r="78" spans="65:90" s="163" customFormat="1" ht="20.25" customHeight="1">
      <c r="BM78" s="170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</row>
    <row r="79" spans="65:90" s="163" customFormat="1" ht="20.25" customHeight="1">
      <c r="BM79" s="170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</row>
    <row r="80" spans="65:90" s="163" customFormat="1" ht="20.25" customHeight="1">
      <c r="BM80" s="170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</row>
    <row r="81" spans="22:370" ht="20.25" customHeight="1">
      <c r="V81" s="163"/>
      <c r="AR81" s="163"/>
      <c r="AS81" s="163"/>
      <c r="AT81" s="163"/>
      <c r="BN81" s="163"/>
      <c r="CM81" s="163"/>
      <c r="CN81" s="163"/>
      <c r="CO81" s="163"/>
      <c r="CP81" s="163"/>
      <c r="CQ81" s="163"/>
      <c r="CR81" s="163"/>
      <c r="CS81" s="163"/>
      <c r="CT81" s="163"/>
      <c r="CU81" s="163"/>
      <c r="CV81" s="163"/>
      <c r="CW81" s="163"/>
      <c r="CX81" s="163"/>
      <c r="CY81" s="163"/>
      <c r="CZ81" s="163"/>
      <c r="DA81" s="163"/>
      <c r="DB81" s="163"/>
      <c r="DC81" s="163"/>
      <c r="DD81" s="163"/>
      <c r="DE81" s="163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3"/>
      <c r="DQ81" s="163"/>
      <c r="DR81" s="163"/>
      <c r="DS81" s="163"/>
      <c r="DT81" s="163"/>
      <c r="DU81" s="163"/>
      <c r="DV81" s="163"/>
      <c r="DW81" s="163"/>
      <c r="DX81" s="163"/>
      <c r="DY81" s="163"/>
      <c r="DZ81" s="163"/>
      <c r="EA81" s="163"/>
      <c r="EB81" s="163"/>
      <c r="EC81" s="163"/>
      <c r="ED81" s="163"/>
      <c r="EE81" s="163"/>
      <c r="EF81" s="163"/>
      <c r="EG81" s="163"/>
      <c r="EH81" s="163"/>
      <c r="EI81" s="163"/>
      <c r="EJ81" s="163"/>
      <c r="EK81" s="163"/>
      <c r="EL81" s="163"/>
      <c r="EM81" s="163"/>
      <c r="EN81" s="163"/>
      <c r="EO81" s="163"/>
      <c r="EP81" s="163"/>
      <c r="EQ81" s="163"/>
      <c r="ER81" s="163"/>
      <c r="ES81" s="163"/>
      <c r="ET81" s="163"/>
      <c r="EU81" s="163"/>
      <c r="EV81" s="163"/>
      <c r="EW81" s="163"/>
      <c r="EX81" s="163"/>
      <c r="EY81" s="163"/>
      <c r="EZ81" s="163"/>
      <c r="FA81" s="163"/>
      <c r="FB81" s="163"/>
      <c r="FC81" s="163"/>
      <c r="FD81" s="163"/>
      <c r="FE81" s="163"/>
      <c r="FF81" s="163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  <c r="FQ81" s="163"/>
      <c r="FR81" s="163"/>
      <c r="FS81" s="163"/>
      <c r="FT81" s="163"/>
      <c r="FU81" s="163"/>
      <c r="FV81" s="163"/>
      <c r="FW81" s="163"/>
      <c r="FX81" s="163"/>
      <c r="FY81" s="163"/>
      <c r="FZ81" s="163"/>
      <c r="GA81" s="163"/>
      <c r="GB81" s="163"/>
      <c r="GC81" s="163"/>
      <c r="GD81" s="163"/>
      <c r="GE81" s="163"/>
      <c r="GF81" s="163"/>
      <c r="GG81" s="163"/>
      <c r="GH81" s="163"/>
      <c r="GI81" s="163"/>
      <c r="GJ81" s="163"/>
      <c r="GK81" s="163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3"/>
      <c r="GW81" s="163"/>
      <c r="GX81" s="163"/>
      <c r="GY81" s="163"/>
      <c r="GZ81" s="163"/>
      <c r="HA81" s="163"/>
      <c r="HB81" s="163"/>
      <c r="HC81" s="163"/>
      <c r="HD81" s="163"/>
      <c r="HE81" s="163"/>
      <c r="HF81" s="163"/>
      <c r="HG81" s="163"/>
      <c r="HH81" s="163"/>
      <c r="HI81" s="163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3"/>
      <c r="IM81" s="163"/>
      <c r="IN81" s="163"/>
      <c r="IO81" s="163"/>
      <c r="IP81" s="163"/>
      <c r="IQ81" s="163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</row>
    <row r="82" spans="22:370" ht="20.25" customHeight="1">
      <c r="V82" s="163"/>
      <c r="AR82" s="163"/>
      <c r="AS82" s="163"/>
      <c r="AT82" s="163"/>
      <c r="BN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3"/>
      <c r="DC82" s="163"/>
      <c r="DD82" s="163"/>
      <c r="DE82" s="163"/>
      <c r="DF82" s="163"/>
      <c r="DG82" s="163"/>
      <c r="DH82" s="163"/>
      <c r="DI82" s="163"/>
      <c r="DJ82" s="163"/>
      <c r="DK82" s="163"/>
      <c r="DL82" s="163"/>
      <c r="DM82" s="163"/>
      <c r="DN82" s="163"/>
      <c r="DO82" s="163"/>
      <c r="DP82" s="163"/>
      <c r="DQ82" s="163"/>
      <c r="DR82" s="163"/>
      <c r="DS82" s="163"/>
      <c r="DT82" s="163"/>
      <c r="DU82" s="163"/>
      <c r="DV82" s="163"/>
      <c r="DW82" s="163"/>
      <c r="DX82" s="163"/>
      <c r="DY82" s="163"/>
      <c r="DZ82" s="163"/>
      <c r="EA82" s="163"/>
      <c r="EB82" s="163"/>
      <c r="EC82" s="163"/>
      <c r="ED82" s="163"/>
      <c r="EE82" s="163"/>
      <c r="EF82" s="163"/>
      <c r="EG82" s="163"/>
      <c r="EH82" s="163"/>
      <c r="EI82" s="163"/>
      <c r="EJ82" s="163"/>
      <c r="EK82" s="163"/>
      <c r="EL82" s="163"/>
      <c r="EM82" s="163"/>
      <c r="EN82" s="163"/>
      <c r="EO82" s="163"/>
      <c r="EP82" s="163"/>
      <c r="EQ82" s="163"/>
      <c r="ER82" s="163"/>
      <c r="ES82" s="163"/>
      <c r="ET82" s="163"/>
      <c r="EU82" s="163"/>
      <c r="EV82" s="163"/>
      <c r="EW82" s="163"/>
      <c r="EX82" s="163"/>
      <c r="EY82" s="163"/>
      <c r="EZ82" s="163"/>
      <c r="FA82" s="163"/>
      <c r="FB82" s="163"/>
      <c r="FC82" s="163"/>
      <c r="FD82" s="163"/>
      <c r="FE82" s="163"/>
      <c r="FF82" s="163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3"/>
      <c r="FU82" s="163"/>
      <c r="FV82" s="163"/>
      <c r="FW82" s="163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3"/>
      <c r="GI82" s="163"/>
      <c r="GJ82" s="163"/>
      <c r="GK82" s="163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3"/>
      <c r="GW82" s="163"/>
      <c r="GX82" s="163"/>
      <c r="GY82" s="163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3"/>
      <c r="HK82" s="163"/>
      <c r="HL82" s="163"/>
      <c r="HM82" s="163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3"/>
      <c r="HY82" s="163"/>
      <c r="HZ82" s="163"/>
      <c r="IA82" s="163"/>
      <c r="IB82" s="163"/>
      <c r="IC82" s="163"/>
      <c r="ID82" s="163"/>
      <c r="IE82" s="163"/>
      <c r="IF82" s="163"/>
      <c r="IG82" s="163"/>
      <c r="IH82" s="163"/>
      <c r="II82" s="163"/>
      <c r="IJ82" s="163"/>
      <c r="IK82" s="163"/>
      <c r="IL82" s="163"/>
      <c r="IM82" s="163"/>
      <c r="IN82" s="163"/>
      <c r="IO82" s="163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</row>
    <row r="83" spans="22:370" ht="20.25" customHeight="1">
      <c r="V83" s="163"/>
      <c r="AR83" s="163"/>
      <c r="AS83" s="163"/>
      <c r="AT83" s="163"/>
      <c r="BN83" s="163"/>
      <c r="CM83" s="163"/>
      <c r="CN83" s="163"/>
      <c r="CO83" s="163"/>
      <c r="CP83" s="163"/>
      <c r="CQ83" s="163"/>
      <c r="CR83" s="163"/>
      <c r="CS83" s="163"/>
      <c r="CT83" s="163"/>
      <c r="CU83" s="163"/>
      <c r="CV83" s="163"/>
      <c r="CW83" s="163"/>
      <c r="CX83" s="163"/>
      <c r="CY83" s="163"/>
      <c r="CZ83" s="163"/>
      <c r="DA83" s="163"/>
      <c r="DB83" s="163"/>
      <c r="DC83" s="163"/>
      <c r="DD83" s="163"/>
      <c r="DE83" s="163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3"/>
      <c r="DQ83" s="163"/>
      <c r="DR83" s="163"/>
      <c r="DS83" s="163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3"/>
      <c r="EE83" s="163"/>
      <c r="EF83" s="163"/>
      <c r="EG83" s="163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3"/>
      <c r="ES83" s="163"/>
      <c r="ET83" s="163"/>
      <c r="EU83" s="163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3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  <c r="FQ83" s="163"/>
      <c r="FR83" s="163"/>
      <c r="FS83" s="163"/>
      <c r="FT83" s="163"/>
      <c r="FU83" s="163"/>
      <c r="FV83" s="163"/>
      <c r="FW83" s="163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3"/>
      <c r="GI83" s="163"/>
      <c r="GJ83" s="163"/>
      <c r="GK83" s="163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3"/>
      <c r="GW83" s="163"/>
      <c r="GX83" s="163"/>
      <c r="GY83" s="163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3"/>
      <c r="HK83" s="163"/>
      <c r="HL83" s="163"/>
      <c r="HM83" s="163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3"/>
      <c r="HY83" s="163"/>
      <c r="HZ83" s="163"/>
      <c r="IA83" s="163"/>
      <c r="IB83" s="163"/>
      <c r="IC83" s="163"/>
      <c r="ID83" s="163"/>
      <c r="IE83" s="163"/>
      <c r="IF83" s="163"/>
      <c r="IG83" s="163"/>
      <c r="IH83" s="163"/>
      <c r="II83" s="163"/>
      <c r="IJ83" s="163"/>
      <c r="IK83" s="163"/>
      <c r="IL83" s="163"/>
      <c r="IM83" s="163"/>
      <c r="IN83" s="163"/>
      <c r="IO83" s="163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</row>
    <row r="84" spans="22:370" ht="20.25" customHeight="1">
      <c r="V84" s="163"/>
      <c r="AR84" s="163"/>
      <c r="AS84" s="163"/>
      <c r="AT84" s="163"/>
      <c r="BN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3"/>
      <c r="DC84" s="163"/>
      <c r="DD84" s="163"/>
      <c r="DE84" s="163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3"/>
      <c r="DQ84" s="163"/>
      <c r="DR84" s="163"/>
      <c r="DS84" s="163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G84" s="163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3"/>
      <c r="ES84" s="163"/>
      <c r="ET84" s="163"/>
      <c r="EU84" s="163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3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  <c r="FQ84" s="163"/>
      <c r="FR84" s="163"/>
      <c r="FS84" s="163"/>
      <c r="FT84" s="163"/>
      <c r="FU84" s="163"/>
      <c r="FV84" s="163"/>
      <c r="FW84" s="163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3"/>
      <c r="GI84" s="163"/>
      <c r="GJ84" s="163"/>
      <c r="GK84" s="163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3"/>
      <c r="GW84" s="163"/>
      <c r="GX84" s="163"/>
      <c r="GY84" s="163"/>
      <c r="GZ84" s="163"/>
      <c r="HA84" s="163"/>
      <c r="HB84" s="163"/>
      <c r="HC84" s="163"/>
      <c r="HD84" s="163"/>
      <c r="HE84" s="163"/>
      <c r="HF84" s="163"/>
      <c r="HG84" s="163"/>
      <c r="HH84" s="163"/>
      <c r="HI84" s="163"/>
      <c r="HJ84" s="163"/>
      <c r="HK84" s="163"/>
      <c r="HL84" s="163"/>
      <c r="HM84" s="163"/>
      <c r="HN84" s="163"/>
      <c r="HO84" s="163"/>
      <c r="HP84" s="163"/>
      <c r="HQ84" s="163"/>
      <c r="HR84" s="163"/>
      <c r="HS84" s="163"/>
      <c r="HT84" s="163"/>
      <c r="HU84" s="163"/>
      <c r="HV84" s="163"/>
      <c r="HW84" s="163"/>
      <c r="HX84" s="163"/>
      <c r="HY84" s="163"/>
      <c r="HZ84" s="163"/>
      <c r="IA84" s="163"/>
      <c r="IB84" s="163"/>
      <c r="IC84" s="163"/>
      <c r="ID84" s="163"/>
      <c r="IE84" s="163"/>
      <c r="IF84" s="163"/>
      <c r="IG84" s="163"/>
      <c r="IH84" s="163"/>
      <c r="II84" s="163"/>
      <c r="IJ84" s="163"/>
      <c r="IK84" s="163"/>
      <c r="IL84" s="163"/>
      <c r="IM84" s="163"/>
      <c r="IN84" s="163"/>
      <c r="IO84" s="163"/>
      <c r="IP84" s="163"/>
      <c r="IQ84" s="163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</row>
    <row r="85" spans="22:370" ht="20.25" customHeight="1">
      <c r="V85" s="163"/>
      <c r="AR85" s="163"/>
      <c r="AS85" s="163"/>
      <c r="AT85" s="163"/>
      <c r="BN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3"/>
      <c r="HK85" s="163"/>
      <c r="HL85" s="163"/>
      <c r="HM85" s="163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3"/>
      <c r="HY85" s="163"/>
      <c r="HZ85" s="163"/>
      <c r="IA85" s="163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3"/>
      <c r="IM85" s="163"/>
      <c r="IN85" s="163"/>
      <c r="IO85" s="163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</row>
    <row r="86" spans="22:370" ht="20.25" customHeight="1">
      <c r="V86" s="163"/>
      <c r="AR86" s="163"/>
      <c r="AS86" s="163"/>
      <c r="AT86" s="163"/>
      <c r="BN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3"/>
      <c r="DC86" s="163"/>
      <c r="DD86" s="163"/>
      <c r="DE86" s="163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3"/>
      <c r="DQ86" s="163"/>
      <c r="DR86" s="163"/>
      <c r="DS86" s="163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G86" s="163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3"/>
      <c r="ES86" s="163"/>
      <c r="ET86" s="163"/>
      <c r="EU86" s="163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3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3"/>
      <c r="FU86" s="163"/>
      <c r="FV86" s="163"/>
      <c r="FW86" s="163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3"/>
      <c r="GI86" s="163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3"/>
      <c r="HK86" s="163"/>
      <c r="HL86" s="163"/>
      <c r="HM86" s="163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3"/>
      <c r="HY86" s="163"/>
      <c r="HZ86" s="163"/>
      <c r="IA86" s="163"/>
      <c r="IB86" s="163"/>
      <c r="IC86" s="163"/>
      <c r="ID86" s="163"/>
      <c r="IE86" s="163"/>
      <c r="IF86" s="163"/>
      <c r="IG86" s="163"/>
      <c r="IH86" s="163"/>
      <c r="II86" s="163"/>
      <c r="IJ86" s="163"/>
      <c r="IK86" s="163"/>
      <c r="IL86" s="163"/>
      <c r="IM86" s="163"/>
      <c r="IN86" s="163"/>
      <c r="IO86" s="163"/>
      <c r="IP86" s="163"/>
      <c r="IQ86" s="163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</row>
    <row r="87" spans="22:370" ht="20.25" customHeight="1">
      <c r="V87" s="163"/>
      <c r="AR87" s="163"/>
      <c r="AS87" s="163"/>
      <c r="AT87" s="163"/>
      <c r="BN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3"/>
      <c r="DC87" s="163"/>
      <c r="DD87" s="163"/>
      <c r="DE87" s="163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3"/>
      <c r="DQ87" s="163"/>
      <c r="DR87" s="163"/>
      <c r="DS87" s="163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G87" s="163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3"/>
      <c r="ES87" s="163"/>
      <c r="ET87" s="163"/>
      <c r="EU87" s="163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3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3"/>
      <c r="HK87" s="163"/>
      <c r="HL87" s="163"/>
      <c r="HM87" s="163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3"/>
      <c r="HY87" s="163"/>
      <c r="HZ87" s="163"/>
      <c r="IA87" s="163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3"/>
      <c r="IM87" s="163"/>
      <c r="IN87" s="163"/>
      <c r="IO87" s="163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</row>
    <row r="88" spans="22:370" ht="20.25" customHeight="1">
      <c r="V88" s="163"/>
      <c r="AR88" s="163"/>
      <c r="AS88" s="163"/>
      <c r="AT88" s="163"/>
      <c r="BN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3"/>
      <c r="DC88" s="163"/>
      <c r="DD88" s="163"/>
      <c r="DE88" s="163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3"/>
      <c r="DQ88" s="163"/>
      <c r="DR88" s="163"/>
      <c r="DS88" s="163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3"/>
      <c r="EE88" s="163"/>
      <c r="EF88" s="163"/>
      <c r="EG88" s="163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3"/>
      <c r="ES88" s="163"/>
      <c r="ET88" s="163"/>
      <c r="EU88" s="163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3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3"/>
      <c r="FU88" s="163"/>
      <c r="FV88" s="163"/>
      <c r="FW88" s="163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3"/>
      <c r="GI88" s="163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</row>
    <row r="89" spans="22:370" ht="20.25" customHeight="1">
      <c r="V89" s="163"/>
      <c r="AR89" s="163"/>
      <c r="AS89" s="163"/>
      <c r="AT89" s="163"/>
      <c r="BN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163"/>
      <c r="DD89" s="163"/>
      <c r="DE89" s="163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3"/>
      <c r="DQ89" s="163"/>
      <c r="DR89" s="163"/>
      <c r="DS89" s="163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G89" s="163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/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163"/>
      <c r="HZ89" s="163"/>
      <c r="IA89" s="163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3"/>
      <c r="IM89" s="163"/>
      <c r="IN89" s="163"/>
      <c r="IO89" s="163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</row>
    <row r="90" spans="22:370" ht="20.25" customHeight="1">
      <c r="V90" s="163"/>
      <c r="AR90" s="163"/>
      <c r="AS90" s="163"/>
      <c r="AT90" s="163"/>
      <c r="BN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3"/>
      <c r="DC90" s="163"/>
      <c r="DD90" s="163"/>
      <c r="DE90" s="163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3"/>
      <c r="DQ90" s="163"/>
      <c r="DR90" s="163"/>
      <c r="DS90" s="163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3"/>
      <c r="EE90" s="163"/>
      <c r="EF90" s="163"/>
      <c r="EG90" s="163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3"/>
      <c r="ES90" s="163"/>
      <c r="ET90" s="163"/>
      <c r="EU90" s="163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3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3"/>
      <c r="FU90" s="163"/>
      <c r="FV90" s="163"/>
      <c r="FW90" s="163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3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3"/>
      <c r="HK90" s="163"/>
      <c r="HL90" s="163"/>
      <c r="HM90" s="163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3"/>
      <c r="HY90" s="163"/>
      <c r="HZ90" s="163"/>
      <c r="IA90" s="163"/>
      <c r="IB90" s="163"/>
      <c r="IC90" s="163"/>
      <c r="ID90" s="163"/>
      <c r="IE90" s="163"/>
      <c r="IF90" s="163"/>
      <c r="IG90" s="163"/>
      <c r="IH90" s="163"/>
      <c r="II90" s="163"/>
      <c r="IJ90" s="163"/>
      <c r="IK90" s="163"/>
      <c r="IL90" s="163"/>
      <c r="IM90" s="163"/>
      <c r="IN90" s="163"/>
      <c r="IO90" s="163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</row>
    <row r="91" spans="22:370" ht="20.25" customHeight="1">
      <c r="V91" s="163"/>
      <c r="AR91" s="163"/>
      <c r="AS91" s="163"/>
      <c r="AT91" s="163"/>
      <c r="BN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3"/>
      <c r="DC91" s="163"/>
      <c r="DD91" s="163"/>
      <c r="DE91" s="163"/>
      <c r="DF91" s="163"/>
      <c r="DG91" s="163"/>
      <c r="DH91" s="163"/>
      <c r="DI91" s="163"/>
      <c r="DJ91" s="163"/>
      <c r="DK91" s="163"/>
      <c r="DL91" s="163"/>
      <c r="DM91" s="163"/>
      <c r="DN91" s="163"/>
      <c r="DO91" s="163"/>
      <c r="DP91" s="163"/>
      <c r="DQ91" s="163"/>
      <c r="DR91" s="163"/>
      <c r="DS91" s="163"/>
      <c r="DT91" s="163"/>
      <c r="DU91" s="163"/>
      <c r="DV91" s="163"/>
      <c r="DW91" s="163"/>
      <c r="DX91" s="163"/>
      <c r="DY91" s="163"/>
      <c r="DZ91" s="163"/>
      <c r="EA91" s="163"/>
      <c r="EB91" s="163"/>
      <c r="EC91" s="163"/>
      <c r="ED91" s="163"/>
      <c r="EE91" s="163"/>
      <c r="EF91" s="163"/>
      <c r="EG91" s="163"/>
      <c r="EH91" s="163"/>
      <c r="EI91" s="163"/>
      <c r="EJ91" s="163"/>
      <c r="EK91" s="163"/>
      <c r="EL91" s="163"/>
      <c r="EM91" s="163"/>
      <c r="EN91" s="163"/>
      <c r="EO91" s="163"/>
      <c r="EP91" s="163"/>
      <c r="EQ91" s="163"/>
      <c r="ER91" s="163"/>
      <c r="ES91" s="163"/>
      <c r="ET91" s="163"/>
      <c r="EU91" s="163"/>
      <c r="EV91" s="163"/>
      <c r="EW91" s="163"/>
      <c r="EX91" s="163"/>
      <c r="EY91" s="163"/>
      <c r="EZ91" s="163"/>
      <c r="FA91" s="163"/>
      <c r="FB91" s="163"/>
      <c r="FC91" s="163"/>
      <c r="FD91" s="163"/>
      <c r="FE91" s="163"/>
      <c r="FF91" s="163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  <c r="FQ91" s="163"/>
      <c r="FR91" s="163"/>
      <c r="FS91" s="163"/>
      <c r="FT91" s="163"/>
      <c r="FU91" s="163"/>
      <c r="FV91" s="163"/>
      <c r="FW91" s="163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3"/>
      <c r="GI91" s="163"/>
      <c r="GJ91" s="163"/>
      <c r="GK91" s="163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3"/>
      <c r="GW91" s="163"/>
      <c r="GX91" s="163"/>
      <c r="GY91" s="163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3"/>
      <c r="HK91" s="163"/>
      <c r="HL91" s="163"/>
      <c r="HM91" s="163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3"/>
      <c r="HY91" s="163"/>
      <c r="HZ91" s="163"/>
      <c r="IA91" s="163"/>
      <c r="IB91" s="163"/>
      <c r="IC91" s="163"/>
      <c r="ID91" s="163"/>
      <c r="IE91" s="163"/>
      <c r="IF91" s="163"/>
      <c r="IG91" s="163"/>
      <c r="IH91" s="163"/>
      <c r="II91" s="163"/>
      <c r="IJ91" s="163"/>
      <c r="IK91" s="163"/>
      <c r="IL91" s="163"/>
      <c r="IM91" s="163"/>
      <c r="IN91" s="163"/>
      <c r="IO91" s="163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</row>
    <row r="92" spans="22:370" ht="20.25" customHeight="1">
      <c r="V92" s="163"/>
      <c r="AR92" s="163"/>
      <c r="AS92" s="163"/>
      <c r="AT92" s="163"/>
      <c r="BN92" s="163"/>
      <c r="CL92" s="164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3"/>
      <c r="DC92" s="163"/>
      <c r="DD92" s="163"/>
      <c r="DE92" s="163"/>
      <c r="DF92" s="163"/>
      <c r="DG92" s="163"/>
      <c r="DH92" s="163"/>
      <c r="DI92" s="163"/>
      <c r="DJ92" s="163"/>
      <c r="DK92" s="163"/>
      <c r="DL92" s="163"/>
      <c r="DM92" s="163"/>
      <c r="DN92" s="163"/>
      <c r="DO92" s="163"/>
      <c r="DP92" s="163"/>
      <c r="DQ92" s="163"/>
      <c r="DR92" s="163"/>
      <c r="DS92" s="163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3"/>
      <c r="EE92" s="163"/>
      <c r="EF92" s="163"/>
      <c r="EG92" s="163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3"/>
      <c r="ES92" s="163"/>
      <c r="ET92" s="163"/>
      <c r="EU92" s="163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3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  <c r="FQ92" s="163"/>
      <c r="FR92" s="163"/>
      <c r="FS92" s="163"/>
      <c r="FT92" s="163"/>
      <c r="FU92" s="163"/>
      <c r="FV92" s="163"/>
      <c r="FW92" s="163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3"/>
      <c r="GI92" s="163"/>
      <c r="GJ92" s="163"/>
      <c r="GK92" s="163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3"/>
      <c r="GW92" s="163"/>
      <c r="GX92" s="163"/>
      <c r="GY92" s="163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MY92" s="63"/>
      <c r="MZ92" s="63"/>
      <c r="NA92" s="63"/>
      <c r="NB92" s="63"/>
      <c r="NC92" s="63"/>
      <c r="ND92" s="63"/>
    </row>
    <row r="93" spans="22:370" ht="20.25" customHeight="1">
      <c r="V93" s="163"/>
      <c r="AR93" s="163"/>
      <c r="AS93" s="163"/>
      <c r="AT93" s="163"/>
      <c r="BN93" s="163"/>
      <c r="CL93" s="164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3"/>
      <c r="DC93" s="163"/>
      <c r="DD93" s="163"/>
      <c r="DE93" s="163"/>
      <c r="DF93" s="163"/>
      <c r="MY93" s="63"/>
      <c r="MZ93" s="63"/>
      <c r="NA93" s="63"/>
      <c r="NB93" s="63"/>
      <c r="NC93" s="63"/>
      <c r="ND93" s="63"/>
    </row>
    <row r="94" spans="22:370" ht="20.25" customHeight="1">
      <c r="V94" s="163"/>
      <c r="AR94" s="163"/>
      <c r="AS94" s="163"/>
      <c r="AT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4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3"/>
      <c r="DC94" s="163"/>
      <c r="DD94" s="163"/>
      <c r="DE94" s="163"/>
      <c r="DF94" s="163"/>
      <c r="MY94" s="63"/>
      <c r="MZ94" s="63"/>
      <c r="NA94" s="63"/>
      <c r="NB94" s="63"/>
      <c r="NC94" s="63"/>
      <c r="ND94" s="63"/>
    </row>
    <row r="95" spans="22:370" ht="20.25" customHeight="1">
      <c r="V95" s="163"/>
      <c r="AR95" s="163"/>
      <c r="AS95" s="163"/>
      <c r="AT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4"/>
      <c r="MY95" s="63"/>
      <c r="MZ95" s="63"/>
      <c r="NA95" s="63"/>
      <c r="NB95" s="63"/>
      <c r="NC95" s="63"/>
      <c r="ND95" s="63"/>
    </row>
    <row r="96" spans="22:370" ht="20.25" customHeight="1">
      <c r="V96" s="163"/>
      <c r="AR96" s="163"/>
      <c r="AS96" s="163"/>
      <c r="AT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4"/>
      <c r="CF96" s="164"/>
      <c r="CG96" s="164"/>
      <c r="CH96" s="164"/>
      <c r="CI96" s="164"/>
      <c r="CJ96" s="164"/>
      <c r="CK96" s="164"/>
      <c r="CL96" s="164"/>
      <c r="MY96" s="63"/>
      <c r="MZ96" s="63"/>
      <c r="NA96" s="63"/>
      <c r="NB96" s="63"/>
      <c r="NC96" s="63"/>
      <c r="ND96" s="63"/>
      <c r="NE96" s="63"/>
      <c r="NF96" s="63"/>
    </row>
    <row r="97" spans="22:371" ht="20.25" customHeight="1">
      <c r="V97" s="163"/>
      <c r="AR97" s="163"/>
      <c r="AS97" s="163"/>
      <c r="AT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4"/>
      <c r="CF97" s="164"/>
      <c r="CG97" s="164"/>
      <c r="CH97" s="164"/>
      <c r="CI97" s="164"/>
      <c r="CJ97" s="164"/>
      <c r="CK97" s="164"/>
      <c r="CL97" s="164"/>
      <c r="MY97" s="63"/>
      <c r="MZ97" s="63"/>
      <c r="NA97" s="63"/>
      <c r="NB97" s="63"/>
      <c r="NC97" s="63"/>
      <c r="ND97" s="63"/>
      <c r="NE97" s="63"/>
      <c r="NF97" s="63"/>
    </row>
    <row r="98" spans="22:371" ht="20.25" customHeight="1">
      <c r="V98" s="163"/>
      <c r="AR98" s="163"/>
      <c r="AS98" s="163"/>
      <c r="AT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4"/>
      <c r="CF98" s="164"/>
      <c r="CG98" s="164"/>
      <c r="CH98" s="164"/>
      <c r="CI98" s="164"/>
      <c r="CJ98" s="164"/>
      <c r="CK98" s="164"/>
      <c r="CL98" s="164"/>
      <c r="MY98" s="63"/>
      <c r="MZ98" s="63"/>
      <c r="NA98" s="63"/>
      <c r="NB98" s="63"/>
      <c r="NC98" s="63"/>
      <c r="ND98" s="63"/>
      <c r="NE98" s="63"/>
      <c r="NF98" s="63"/>
    </row>
    <row r="99" spans="22:371">
      <c r="V99" s="163"/>
      <c r="AR99" s="163"/>
      <c r="AS99" s="163"/>
      <c r="AT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4"/>
      <c r="CH99" s="164"/>
      <c r="CI99" s="164"/>
      <c r="CJ99" s="164"/>
      <c r="CK99" s="164"/>
      <c r="CL99" s="164"/>
      <c r="MY99" s="63"/>
      <c r="MZ99" s="63"/>
      <c r="NA99" s="63"/>
      <c r="NB99" s="63"/>
      <c r="NC99" s="63"/>
      <c r="ND99" s="63"/>
      <c r="NE99" s="63"/>
      <c r="NF99" s="63"/>
    </row>
    <row r="100" spans="22:371">
      <c r="V100" s="163"/>
      <c r="AR100" s="163"/>
      <c r="AS100" s="163"/>
      <c r="AT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4"/>
      <c r="CH100" s="164"/>
      <c r="CI100" s="164"/>
      <c r="CJ100" s="164"/>
      <c r="CK100" s="164"/>
      <c r="CL100" s="164"/>
      <c r="MY100" s="63"/>
      <c r="MZ100" s="63"/>
      <c r="NA100" s="63"/>
      <c r="NB100" s="63"/>
      <c r="NC100" s="63"/>
      <c r="ND100" s="63"/>
      <c r="NE100" s="63"/>
      <c r="NF100" s="63"/>
    </row>
    <row r="101" spans="22:371">
      <c r="V101" s="163"/>
      <c r="AR101" s="163"/>
      <c r="AS101" s="163"/>
      <c r="AT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4"/>
      <c r="CH101" s="164"/>
      <c r="CI101" s="164"/>
      <c r="CJ101" s="164"/>
      <c r="CK101" s="164"/>
      <c r="CL101" s="164"/>
      <c r="MY101" s="63"/>
      <c r="MZ101" s="63"/>
      <c r="NA101" s="63"/>
      <c r="NB101" s="63"/>
      <c r="NC101" s="63"/>
      <c r="ND101" s="63"/>
      <c r="NE101" s="63"/>
      <c r="NF101" s="63"/>
    </row>
    <row r="102" spans="22:371">
      <c r="V102" s="163"/>
      <c r="AR102" s="163"/>
      <c r="AS102" s="163"/>
      <c r="AT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4"/>
      <c r="CH102" s="164"/>
      <c r="CI102" s="164"/>
      <c r="CJ102" s="164"/>
      <c r="CK102" s="164"/>
      <c r="CL102" s="164"/>
      <c r="MY102" s="63"/>
      <c r="MZ102" s="63"/>
      <c r="NA102" s="63"/>
      <c r="NB102" s="63"/>
      <c r="NC102" s="63"/>
      <c r="ND102" s="63"/>
      <c r="NE102" s="63"/>
      <c r="NF102" s="63"/>
    </row>
    <row r="103" spans="22:371">
      <c r="V103" s="163"/>
      <c r="AR103" s="163"/>
      <c r="AS103" s="163"/>
      <c r="AT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4"/>
      <c r="CH103" s="164"/>
      <c r="CI103" s="164"/>
      <c r="CJ103" s="164"/>
      <c r="CK103" s="164"/>
      <c r="CL103" s="164"/>
      <c r="MY103" s="63"/>
      <c r="MZ103" s="63"/>
      <c r="NA103" s="63"/>
      <c r="NB103" s="63"/>
      <c r="NC103" s="63"/>
      <c r="ND103" s="63"/>
      <c r="NE103" s="63"/>
      <c r="NF103" s="63"/>
    </row>
    <row r="104" spans="22:371">
      <c r="V104" s="163"/>
      <c r="AR104" s="163"/>
      <c r="AS104" s="163"/>
      <c r="AT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4"/>
      <c r="CH104" s="164"/>
      <c r="CI104" s="164"/>
      <c r="CJ104" s="164"/>
      <c r="CK104" s="164"/>
      <c r="CL104" s="164"/>
      <c r="MY104" s="63"/>
      <c r="MZ104" s="63"/>
      <c r="NA104" s="63"/>
      <c r="NB104" s="63"/>
      <c r="NC104" s="63"/>
      <c r="ND104" s="63"/>
      <c r="NE104" s="63"/>
      <c r="NF104" s="63"/>
    </row>
    <row r="105" spans="22:371">
      <c r="V105" s="163"/>
      <c r="AR105" s="163"/>
      <c r="AS105" s="163"/>
      <c r="AT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4"/>
      <c r="CH105" s="164"/>
      <c r="CI105" s="164"/>
      <c r="CJ105" s="164"/>
      <c r="CK105" s="164"/>
      <c r="CL105" s="164"/>
      <c r="MY105" s="63"/>
      <c r="MZ105" s="63"/>
      <c r="NA105" s="63"/>
      <c r="NB105" s="63"/>
      <c r="NC105" s="63"/>
      <c r="ND105" s="63"/>
      <c r="NE105" s="63"/>
      <c r="NF105" s="63"/>
    </row>
    <row r="106" spans="22:371">
      <c r="V106" s="163"/>
      <c r="AR106" s="163"/>
      <c r="AS106" s="163"/>
      <c r="AT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4"/>
      <c r="CH106" s="164"/>
      <c r="CI106" s="164"/>
      <c r="CJ106" s="164"/>
      <c r="CK106" s="164"/>
      <c r="CL106" s="164"/>
      <c r="MY106" s="63"/>
      <c r="MZ106" s="63"/>
      <c r="NA106" s="63"/>
      <c r="NB106" s="63"/>
      <c r="NC106" s="63"/>
      <c r="ND106" s="63"/>
      <c r="NE106" s="63"/>
      <c r="NF106" s="63"/>
    </row>
    <row r="107" spans="22:371">
      <c r="V107" s="163"/>
      <c r="AR107" s="163"/>
      <c r="AS107" s="163"/>
      <c r="AT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4"/>
      <c r="CH107" s="164"/>
      <c r="CI107" s="164"/>
      <c r="CJ107" s="164"/>
      <c r="CK107" s="164"/>
      <c r="CL107" s="164"/>
      <c r="MY107" s="63"/>
      <c r="MZ107" s="63"/>
      <c r="NA107" s="63"/>
      <c r="NB107" s="63"/>
      <c r="NC107" s="63"/>
      <c r="ND107" s="63"/>
      <c r="NE107" s="63"/>
      <c r="NF107" s="63"/>
    </row>
    <row r="108" spans="22:371">
      <c r="V108" s="163"/>
      <c r="AR108" s="163"/>
      <c r="AS108" s="163"/>
      <c r="AT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4"/>
      <c r="CH108" s="164"/>
      <c r="CI108" s="164"/>
      <c r="CJ108" s="164"/>
      <c r="CK108" s="164"/>
      <c r="CL108" s="164"/>
      <c r="MY108" s="63"/>
      <c r="MZ108" s="63"/>
      <c r="NA108" s="63"/>
      <c r="NB108" s="63"/>
      <c r="NC108" s="63"/>
      <c r="ND108" s="63"/>
      <c r="NE108" s="63"/>
      <c r="NF108" s="63"/>
    </row>
    <row r="109" spans="22:371">
      <c r="V109" s="163"/>
      <c r="AR109" s="163"/>
      <c r="AS109" s="163"/>
      <c r="AT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4"/>
      <c r="CJ109" s="164"/>
      <c r="CK109" s="164"/>
      <c r="CL109" s="164"/>
      <c r="MY109" s="63"/>
      <c r="MZ109" s="63"/>
      <c r="NA109" s="63"/>
      <c r="NB109" s="63"/>
      <c r="NC109" s="63"/>
      <c r="ND109" s="63"/>
      <c r="NE109" s="63"/>
      <c r="NF109" s="63"/>
    </row>
    <row r="110" spans="22:371">
      <c r="V110" s="163"/>
      <c r="AR110" s="163"/>
      <c r="AS110" s="163"/>
      <c r="AT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4"/>
      <c r="CJ110" s="164"/>
      <c r="CK110" s="164"/>
      <c r="CL110" s="164"/>
      <c r="MY110" s="63"/>
      <c r="MZ110" s="63"/>
      <c r="NA110" s="63"/>
      <c r="NB110" s="63"/>
      <c r="NC110" s="63"/>
      <c r="ND110" s="63"/>
      <c r="NE110" s="63"/>
      <c r="NF110" s="63"/>
    </row>
    <row r="111" spans="22:371">
      <c r="V111" s="163"/>
      <c r="AR111" s="163"/>
      <c r="AS111" s="163"/>
      <c r="AT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4"/>
      <c r="CJ111" s="164"/>
      <c r="CK111" s="164"/>
      <c r="CL111" s="164"/>
      <c r="MY111" s="63"/>
      <c r="MZ111" s="63"/>
      <c r="NA111" s="63"/>
      <c r="NB111" s="63"/>
      <c r="NC111" s="63"/>
      <c r="ND111" s="63"/>
      <c r="NE111" s="63"/>
      <c r="NF111" s="63"/>
    </row>
    <row r="112" spans="22:371">
      <c r="V112" s="163"/>
      <c r="AR112" s="163"/>
      <c r="AS112" s="163"/>
      <c r="AT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4"/>
      <c r="CJ112" s="164"/>
      <c r="CK112" s="164"/>
      <c r="MY112" s="63"/>
      <c r="MZ112" s="63"/>
      <c r="NA112" s="63"/>
      <c r="NB112" s="63"/>
      <c r="NC112" s="63"/>
      <c r="ND112" s="63"/>
      <c r="NE112" s="63"/>
      <c r="NF112" s="63"/>
      <c r="NG112" s="63"/>
    </row>
    <row r="113" spans="22:410">
      <c r="V113" s="163"/>
      <c r="AR113" s="163"/>
      <c r="AS113" s="163"/>
      <c r="AT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4"/>
      <c r="CJ113" s="164"/>
      <c r="CK113" s="164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Z113" s="63"/>
      <c r="NA113" s="63"/>
      <c r="NB113" s="63"/>
      <c r="NC113" s="63"/>
      <c r="ND113" s="63"/>
      <c r="NE113" s="63"/>
      <c r="NF113" s="63"/>
      <c r="NG113" s="63"/>
      <c r="NH113" s="63"/>
      <c r="NI113" s="63"/>
    </row>
    <row r="114" spans="22:410">
      <c r="V114" s="163"/>
      <c r="AR114" s="163"/>
      <c r="AS114" s="163"/>
      <c r="AT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4"/>
      <c r="CJ114" s="164"/>
      <c r="CK114" s="164"/>
      <c r="OK114" s="63"/>
      <c r="OL114" s="63"/>
      <c r="OM114" s="63"/>
      <c r="ON114" s="63"/>
      <c r="OO114" s="63"/>
      <c r="OP114" s="63"/>
      <c r="OQ114" s="63"/>
      <c r="OR114" s="63"/>
      <c r="OS114" s="63"/>
      <c r="OT114" s="63"/>
    </row>
    <row r="115" spans="22:410">
      <c r="V115" s="163"/>
      <c r="AR115" s="163"/>
      <c r="AS115" s="163"/>
      <c r="AT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4"/>
      <c r="CK115" s="164"/>
      <c r="OK115" s="63"/>
      <c r="OL115" s="63"/>
      <c r="OM115" s="63"/>
      <c r="ON115" s="63"/>
      <c r="OO115" s="63"/>
      <c r="OP115" s="63"/>
      <c r="OQ115" s="63"/>
      <c r="OR115" s="63"/>
      <c r="OS115" s="63"/>
      <c r="OT115" s="63"/>
    </row>
    <row r="116" spans="22:410">
      <c r="V116" s="163"/>
      <c r="AR116" s="163"/>
      <c r="AS116" s="163"/>
      <c r="AT116" s="163"/>
      <c r="OK116" s="63"/>
      <c r="OL116" s="63"/>
      <c r="OM116" s="63"/>
      <c r="ON116" s="63"/>
      <c r="OO116" s="63"/>
      <c r="OP116" s="63"/>
      <c r="OQ116" s="63"/>
      <c r="OR116" s="63"/>
      <c r="OS116" s="63"/>
      <c r="OT116" s="63"/>
    </row>
    <row r="117" spans="22:410">
      <c r="V117" s="163"/>
      <c r="AR117" s="163"/>
      <c r="AS117" s="163"/>
      <c r="AT117" s="163"/>
      <c r="OK117" s="63"/>
      <c r="OL117" s="63"/>
      <c r="OM117" s="63"/>
      <c r="ON117" s="63"/>
      <c r="OO117" s="63"/>
      <c r="OP117" s="63"/>
      <c r="OQ117" s="63"/>
      <c r="OR117" s="63"/>
      <c r="OS117" s="63"/>
      <c r="OT117" s="63"/>
    </row>
    <row r="118" spans="22:410">
      <c r="V118" s="163"/>
      <c r="AR118" s="163"/>
      <c r="AS118" s="163"/>
      <c r="AT118" s="163"/>
      <c r="OK118" s="63"/>
      <c r="OL118" s="63"/>
      <c r="OM118" s="63"/>
      <c r="ON118" s="63"/>
      <c r="OO118" s="63"/>
      <c r="OP118" s="63"/>
      <c r="OQ118" s="63"/>
      <c r="OR118" s="63"/>
      <c r="OS118" s="63"/>
      <c r="OT118" s="63"/>
    </row>
    <row r="119" spans="22:410">
      <c r="V119" s="163"/>
      <c r="AR119" s="163"/>
      <c r="AS119" s="163"/>
      <c r="AT119" s="163"/>
      <c r="OK119" s="63"/>
      <c r="OL119" s="63"/>
      <c r="OM119" s="63"/>
      <c r="ON119" s="63"/>
      <c r="OO119" s="63"/>
      <c r="OP119" s="63"/>
      <c r="OQ119" s="63"/>
      <c r="OR119" s="63"/>
      <c r="OS119" s="63"/>
      <c r="OT119" s="63"/>
    </row>
    <row r="120" spans="22:410">
      <c r="V120" s="163"/>
      <c r="AR120" s="163"/>
      <c r="AS120" s="163"/>
      <c r="AT120" s="163"/>
    </row>
  </sheetData>
  <mergeCells count="128">
    <mergeCell ref="P2:P4"/>
    <mergeCell ref="Q2:U2"/>
    <mergeCell ref="E11:K11"/>
    <mergeCell ref="E12:K12"/>
    <mergeCell ref="W5:W6"/>
    <mergeCell ref="X5:Z6"/>
    <mergeCell ref="AA5:AG6"/>
    <mergeCell ref="AH5:AH6"/>
    <mergeCell ref="A5:A6"/>
    <mergeCell ref="B5:D6"/>
    <mergeCell ref="E5:K6"/>
    <mergeCell ref="L5:L6"/>
    <mergeCell ref="M5:P5"/>
    <mergeCell ref="Q5:U5"/>
    <mergeCell ref="E7:K7"/>
    <mergeCell ref="E8:K8"/>
    <mergeCell ref="E9:K9"/>
    <mergeCell ref="E10:K10"/>
    <mergeCell ref="W2:Y2"/>
    <mergeCell ref="Z2:AH4"/>
    <mergeCell ref="A23:D23"/>
    <mergeCell ref="H23:N23"/>
    <mergeCell ref="A3:C3"/>
    <mergeCell ref="A2:C2"/>
    <mergeCell ref="D2:L4"/>
    <mergeCell ref="M2:M4"/>
    <mergeCell ref="N2:O4"/>
    <mergeCell ref="E17:K17"/>
    <mergeCell ref="E18:K18"/>
    <mergeCell ref="E19:K19"/>
    <mergeCell ref="E20:K20"/>
    <mergeCell ref="E21:K21"/>
    <mergeCell ref="A22:D22"/>
    <mergeCell ref="H22:N22"/>
    <mergeCell ref="E13:K13"/>
    <mergeCell ref="E14:K14"/>
    <mergeCell ref="E15:K15"/>
    <mergeCell ref="E16:K16"/>
    <mergeCell ref="E33:K33"/>
    <mergeCell ref="E34:K34"/>
    <mergeCell ref="P26:P28"/>
    <mergeCell ref="Q26:U26"/>
    <mergeCell ref="A27:C27"/>
    <mergeCell ref="A29:A30"/>
    <mergeCell ref="B29:D30"/>
    <mergeCell ref="E29:K30"/>
    <mergeCell ref="L29:L30"/>
    <mergeCell ref="M29:P29"/>
    <mergeCell ref="Q29:U29"/>
    <mergeCell ref="A26:C26"/>
    <mergeCell ref="D26:L28"/>
    <mergeCell ref="M26:M28"/>
    <mergeCell ref="N26:O28"/>
    <mergeCell ref="AI2:AI4"/>
    <mergeCell ref="AJ2:AK4"/>
    <mergeCell ref="AL2:AL4"/>
    <mergeCell ref="AM2:AQ2"/>
    <mergeCell ref="W3:Y3"/>
    <mergeCell ref="A47:D47"/>
    <mergeCell ref="H47:N47"/>
    <mergeCell ref="E41:K41"/>
    <mergeCell ref="E42:K42"/>
    <mergeCell ref="E43:K43"/>
    <mergeCell ref="E44:K44"/>
    <mergeCell ref="E45:K45"/>
    <mergeCell ref="A46:D46"/>
    <mergeCell ref="H46:N46"/>
    <mergeCell ref="E35:K35"/>
    <mergeCell ref="E36:K36"/>
    <mergeCell ref="E37:K37"/>
    <mergeCell ref="E38:K38"/>
    <mergeCell ref="E39:K39"/>
    <mergeCell ref="E40:K40"/>
    <mergeCell ref="E31:K31"/>
    <mergeCell ref="E32:K32"/>
    <mergeCell ref="AA11:AG11"/>
    <mergeCell ref="AA12:AG12"/>
    <mergeCell ref="AA13:AG13"/>
    <mergeCell ref="AA14:AG14"/>
    <mergeCell ref="AA15:AG15"/>
    <mergeCell ref="AA16:AG16"/>
    <mergeCell ref="AI5:AL5"/>
    <mergeCell ref="AM5:AQ5"/>
    <mergeCell ref="AA7:AG7"/>
    <mergeCell ref="AA8:AG8"/>
    <mergeCell ref="AA9:AG9"/>
    <mergeCell ref="AA10:AG10"/>
    <mergeCell ref="W23:Z23"/>
    <mergeCell ref="AD23:AJ23"/>
    <mergeCell ref="W26:Y26"/>
    <mergeCell ref="Z26:AH28"/>
    <mergeCell ref="AI26:AI28"/>
    <mergeCell ref="AJ26:AK28"/>
    <mergeCell ref="AA17:AG17"/>
    <mergeCell ref="AA18:AG18"/>
    <mergeCell ref="AA19:AG19"/>
    <mergeCell ref="AA20:AG20"/>
    <mergeCell ref="AA21:AG21"/>
    <mergeCell ref="W22:Z22"/>
    <mergeCell ref="AD22:AJ22"/>
    <mergeCell ref="AA31:AG31"/>
    <mergeCell ref="AA32:AG32"/>
    <mergeCell ref="AA33:AG33"/>
    <mergeCell ref="AA34:AG34"/>
    <mergeCell ref="AA35:AG35"/>
    <mergeCell ref="AA36:AG36"/>
    <mergeCell ref="AL26:AL28"/>
    <mergeCell ref="AM26:AQ26"/>
    <mergeCell ref="W27:Y27"/>
    <mergeCell ref="W29:W30"/>
    <mergeCell ref="X29:Z30"/>
    <mergeCell ref="AA29:AG30"/>
    <mergeCell ref="AH29:AH30"/>
    <mergeCell ref="AI29:AL29"/>
    <mergeCell ref="AM29:AQ29"/>
    <mergeCell ref="AA43:AG43"/>
    <mergeCell ref="AA44:AG44"/>
    <mergeCell ref="AA45:AG45"/>
    <mergeCell ref="W46:Z46"/>
    <mergeCell ref="AD46:AJ46"/>
    <mergeCell ref="W47:Z47"/>
    <mergeCell ref="AD47:AJ47"/>
    <mergeCell ref="AA37:AG37"/>
    <mergeCell ref="AA38:AG38"/>
    <mergeCell ref="AA39:AG39"/>
    <mergeCell ref="AA40:AG40"/>
    <mergeCell ref="AA41:AG41"/>
    <mergeCell ref="AA42:AG42"/>
  </mergeCells>
  <phoneticPr fontId="1"/>
  <printOptions horizontalCentered="1" verticalCentered="1"/>
  <pageMargins left="0" right="0" top="0.19685039370078741" bottom="0.19685039370078741" header="0" footer="0"/>
  <pageSetup paperSize="9" scale="72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38"/>
  <sheetViews>
    <sheetView showGridLines="0" zoomScale="50" zoomScaleNormal="50" zoomScaleSheetLayoutView="85" workbookViewId="0">
      <selection activeCell="B33" sqref="B33"/>
    </sheetView>
  </sheetViews>
  <sheetFormatPr defaultColWidth="2.875" defaultRowHeight="14.25"/>
  <cols>
    <col min="1" max="1" width="17.125" style="68" customWidth="1"/>
    <col min="2" max="2" width="19.75" style="64" customWidth="1"/>
    <col min="3" max="3" width="4.25" style="63" bestFit="1" customWidth="1"/>
    <col min="4" max="6" width="2.875" style="63"/>
    <col min="7" max="7" width="3.5" style="63" customWidth="1"/>
    <col min="8" max="8" width="4" style="63" customWidth="1"/>
    <col min="9" max="9" width="3.5" style="63" customWidth="1"/>
    <col min="10" max="10" width="13.125" style="63" bestFit="1" customWidth="1"/>
    <col min="11" max="11" width="6" style="63" bestFit="1" customWidth="1"/>
    <col min="12" max="16384" width="2.875" style="63"/>
  </cols>
  <sheetData>
    <row r="1" spans="1:2" ht="36" customHeight="1">
      <c r="A1" s="67" t="s">
        <v>143</v>
      </c>
      <c r="B1" s="65" t="str">
        <f>IF(参加申込書!Q9="","",参加申込書!Q9)</f>
        <v/>
      </c>
    </row>
    <row r="2" spans="1:2" ht="20.25" customHeight="1">
      <c r="A2" s="68">
        <v>4</v>
      </c>
      <c r="B2" s="65" t="str">
        <f>IF(参加申込書!C14="","",参加申込書!C14)</f>
        <v/>
      </c>
    </row>
    <row r="3" spans="1:2" ht="21.6" customHeight="1">
      <c r="A3" s="56">
        <f t="shared" ref="A3:A16" si="0">1+A2</f>
        <v>5</v>
      </c>
      <c r="B3" s="65" t="str">
        <f>IF(参加申込書!C15="","",参加申込書!C15)</f>
        <v/>
      </c>
    </row>
    <row r="4" spans="1:2" ht="21.6" customHeight="1">
      <c r="A4" s="56">
        <f t="shared" si="0"/>
        <v>6</v>
      </c>
      <c r="B4" s="65" t="str">
        <f>IF(参加申込書!C16="","",参加申込書!C16)</f>
        <v/>
      </c>
    </row>
    <row r="5" spans="1:2" ht="21.6" customHeight="1">
      <c r="A5" s="56">
        <f t="shared" si="0"/>
        <v>7</v>
      </c>
      <c r="B5" s="65" t="str">
        <f>IF(参加申込書!C17="","",参加申込書!C17)</f>
        <v/>
      </c>
    </row>
    <row r="6" spans="1:2" ht="21.6" customHeight="1">
      <c r="A6" s="56">
        <f t="shared" si="0"/>
        <v>8</v>
      </c>
      <c r="B6" s="65" t="str">
        <f>IF(参加申込書!C18="","",参加申込書!C18)</f>
        <v/>
      </c>
    </row>
    <row r="7" spans="1:2" ht="21.6" customHeight="1">
      <c r="A7" s="56">
        <f t="shared" si="0"/>
        <v>9</v>
      </c>
      <c r="B7" s="65" t="str">
        <f>IF(参加申込書!C19="","",参加申込書!C19)</f>
        <v/>
      </c>
    </row>
    <row r="8" spans="1:2" ht="21.75" customHeight="1">
      <c r="A8" s="56">
        <f t="shared" si="0"/>
        <v>10</v>
      </c>
      <c r="B8" s="65" t="str">
        <f>IF(参加申込書!C20="","",参加申込書!C20)</f>
        <v/>
      </c>
    </row>
    <row r="9" spans="1:2" ht="21.6" customHeight="1">
      <c r="A9" s="56">
        <f t="shared" si="0"/>
        <v>11</v>
      </c>
      <c r="B9" s="65" t="str">
        <f>IF(参加申込書!C21="","",参加申込書!C21)</f>
        <v/>
      </c>
    </row>
    <row r="10" spans="1:2" ht="21.6" customHeight="1">
      <c r="A10" s="56">
        <f t="shared" si="0"/>
        <v>12</v>
      </c>
      <c r="B10" s="65" t="str">
        <f>IF(参加申込書!C22="","",参加申込書!C22)</f>
        <v/>
      </c>
    </row>
    <row r="11" spans="1:2" ht="21.6" customHeight="1">
      <c r="A11" s="56">
        <f t="shared" si="0"/>
        <v>13</v>
      </c>
      <c r="B11" s="65" t="str">
        <f>IF(参加申込書!C23="","",参加申込書!C23)</f>
        <v/>
      </c>
    </row>
    <row r="12" spans="1:2" ht="21.6" customHeight="1">
      <c r="A12" s="56">
        <f t="shared" si="0"/>
        <v>14</v>
      </c>
      <c r="B12" s="65" t="str">
        <f>IF(参加申込書!C24="","",参加申込書!C24)</f>
        <v/>
      </c>
    </row>
    <row r="13" spans="1:2" ht="21.6" customHeight="1">
      <c r="A13" s="56">
        <f t="shared" si="0"/>
        <v>15</v>
      </c>
      <c r="B13" s="65" t="str">
        <f>IF(参加申込書!C25="","",参加申込書!C25)</f>
        <v/>
      </c>
    </row>
    <row r="14" spans="1:2" ht="21.6" customHeight="1">
      <c r="A14" s="56">
        <f t="shared" si="0"/>
        <v>16</v>
      </c>
      <c r="B14" s="65" t="str">
        <f>IF(参加申込書!C26="","",参加申込書!C26)</f>
        <v/>
      </c>
    </row>
    <row r="15" spans="1:2" ht="21.6" customHeight="1">
      <c r="A15" s="56">
        <f t="shared" si="0"/>
        <v>17</v>
      </c>
      <c r="B15" s="65" t="str">
        <f>IF(参加申込書!C27="","",参加申込書!C27)</f>
        <v/>
      </c>
    </row>
    <row r="16" spans="1:2" ht="21.6" customHeight="1">
      <c r="A16" s="56">
        <f t="shared" si="0"/>
        <v>18</v>
      </c>
      <c r="B16" s="65" t="str">
        <f>IF(参加申込書!C28="","",参加申込書!C28)</f>
        <v/>
      </c>
    </row>
    <row r="17" spans="1:2" ht="20.25" customHeight="1">
      <c r="A17" s="68" t="s">
        <v>310</v>
      </c>
      <c r="B17" s="66" t="str">
        <f>IF(参加申込書!M14="","",RIGHT(参加申込書!M14,3))</f>
        <v/>
      </c>
    </row>
    <row r="18" spans="1:2" ht="21.6" customHeight="1">
      <c r="A18" s="68" t="s">
        <v>164</v>
      </c>
      <c r="B18" s="66" t="str">
        <f>IF(参加申込書!M15="","",RIGHT(参加申込書!M15,3))</f>
        <v/>
      </c>
    </row>
    <row r="19" spans="1:2" ht="21.6" customHeight="1">
      <c r="A19" s="68" t="s">
        <v>165</v>
      </c>
      <c r="B19" s="66" t="str">
        <f>IF(参加申込書!M16="","",RIGHT(参加申込書!M16,3))</f>
        <v/>
      </c>
    </row>
    <row r="20" spans="1:2" ht="21.6" customHeight="1">
      <c r="A20" s="68" t="s">
        <v>166</v>
      </c>
      <c r="B20" s="66" t="str">
        <f>IF(参加申込書!M17="","",RIGHT(参加申込書!M17,3))</f>
        <v/>
      </c>
    </row>
    <row r="21" spans="1:2" ht="21.6" customHeight="1">
      <c r="A21" s="68" t="s">
        <v>167</v>
      </c>
      <c r="B21" s="66" t="str">
        <f>IF(参加申込書!M18="","",RIGHT(参加申込書!M18,3))</f>
        <v/>
      </c>
    </row>
    <row r="22" spans="1:2" ht="21.6" customHeight="1">
      <c r="A22" s="68" t="s">
        <v>168</v>
      </c>
      <c r="B22" s="66" t="str">
        <f>IF(参加申込書!M19="","",RIGHT(参加申込書!M19,3))</f>
        <v/>
      </c>
    </row>
    <row r="23" spans="1:2" ht="21.75" customHeight="1">
      <c r="A23" s="68" t="s">
        <v>169</v>
      </c>
      <c r="B23" s="66" t="str">
        <f>IF(参加申込書!M20="","",RIGHT(参加申込書!M20,3))</f>
        <v/>
      </c>
    </row>
    <row r="24" spans="1:2" ht="21.6" customHeight="1">
      <c r="A24" s="68" t="s">
        <v>170</v>
      </c>
      <c r="B24" s="66" t="str">
        <f>IF(参加申込書!M21="","",RIGHT(参加申込書!M21,3))</f>
        <v/>
      </c>
    </row>
    <row r="25" spans="1:2" ht="21.6" customHeight="1">
      <c r="A25" s="68" t="s">
        <v>171</v>
      </c>
      <c r="B25" s="66" t="str">
        <f>IF(参加申込書!M22="","",RIGHT(参加申込書!M22,3))</f>
        <v/>
      </c>
    </row>
    <row r="26" spans="1:2" ht="21.6" customHeight="1">
      <c r="A26" s="68" t="s">
        <v>172</v>
      </c>
      <c r="B26" s="66" t="str">
        <f>IF(参加申込書!M23="","",RIGHT(参加申込書!M23,3))</f>
        <v/>
      </c>
    </row>
    <row r="27" spans="1:2" ht="21.6" customHeight="1">
      <c r="A27" s="68" t="s">
        <v>173</v>
      </c>
      <c r="B27" s="66" t="str">
        <f>IF(参加申込書!M24="","",RIGHT(参加申込書!M24,3))</f>
        <v/>
      </c>
    </row>
    <row r="28" spans="1:2" ht="21.6" customHeight="1">
      <c r="A28" s="68" t="s">
        <v>311</v>
      </c>
      <c r="B28" s="66" t="str">
        <f>IF(参加申込書!M25="","",RIGHT(参加申込書!M25,3))</f>
        <v/>
      </c>
    </row>
    <row r="29" spans="1:2" ht="21.6" customHeight="1">
      <c r="A29" s="68" t="s">
        <v>312</v>
      </c>
      <c r="B29" s="66" t="str">
        <f>IF(参加申込書!M26="","",RIGHT(参加申込書!M26,3))</f>
        <v/>
      </c>
    </row>
    <row r="30" spans="1:2" ht="21.6" customHeight="1">
      <c r="A30" s="68" t="s">
        <v>313</v>
      </c>
      <c r="B30" s="66" t="str">
        <f>IF(参加申込書!M27="","",RIGHT(参加申込書!M27,3))</f>
        <v/>
      </c>
    </row>
    <row r="31" spans="1:2" ht="21.6" customHeight="1">
      <c r="A31" s="68" t="s">
        <v>314</v>
      </c>
      <c r="B31" s="66" t="str">
        <f>IF(参加申込書!M28="","",RIGHT(参加申込書!M28,3))</f>
        <v/>
      </c>
    </row>
    <row r="32" spans="1:2" ht="21.6" customHeight="1">
      <c r="A32" s="69" t="s">
        <v>3</v>
      </c>
      <c r="B32" s="65" t="str">
        <f>IF(参加申込書!D10="","",参加申込書!D10)</f>
        <v/>
      </c>
    </row>
    <row r="33" spans="1:2" ht="21.6" customHeight="1">
      <c r="A33" s="69" t="s">
        <v>161</v>
      </c>
      <c r="B33" s="65" t="str">
        <f>IF(参加申込書!J10="","",参加申込書!J10)</f>
        <v/>
      </c>
    </row>
    <row r="34" spans="1:2" ht="21.6" customHeight="1">
      <c r="A34" s="69" t="s">
        <v>174</v>
      </c>
      <c r="B34" s="66" t="str">
        <f>IF(参加申込書!Q20="","",RIGHT(参加申込書!Q20,3))</f>
        <v/>
      </c>
    </row>
    <row r="35" spans="1:2" ht="21.6" customHeight="1">
      <c r="A35" s="69" t="s">
        <v>175</v>
      </c>
      <c r="B35" s="66" t="str">
        <f>IF(参加申込書!Q22="","",RIGHT(参加申込書!Q22,3))</f>
        <v/>
      </c>
    </row>
    <row r="36" spans="1:2" ht="22.5" customHeight="1">
      <c r="A36" s="69" t="s">
        <v>162</v>
      </c>
      <c r="B36" s="65" t="str">
        <f>IF(参加申込書!E3="","",参加申込書!E3)</f>
        <v/>
      </c>
    </row>
    <row r="37" spans="1:2" ht="26.25" customHeight="1">
      <c r="A37" s="69" t="s">
        <v>163</v>
      </c>
      <c r="B37" s="65" t="str">
        <f>IF(参加申込書!Q10="","",参加申込書!Q10)</f>
        <v/>
      </c>
    </row>
    <row r="38" spans="1:2" ht="20.25" customHeight="1">
      <c r="A38" s="69" t="s">
        <v>176</v>
      </c>
      <c r="B38" s="65" t="str">
        <f>IF(参加申込書!Q12="","",参加申込書!Q12)</f>
        <v/>
      </c>
    </row>
  </sheetData>
  <phoneticPr fontId="1"/>
  <printOptions horizontalCentered="1" verticalCentered="1"/>
  <pageMargins left="0.19685039370078741" right="0.19685039370078741" top="0.19685039370078741" bottom="0.19685039370078741" header="0" footer="0"/>
  <pageSetup paperSize="3" scale="15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autoPageBreaks="0"/>
  </sheetPr>
  <dimension ref="A1:U27"/>
  <sheetViews>
    <sheetView showZeros="0" showOutlineSymbols="0" zoomScale="75" zoomScaleNormal="100" zoomScaleSheetLayoutView="100" workbookViewId="0">
      <selection activeCell="G23" sqref="G23"/>
    </sheetView>
  </sheetViews>
  <sheetFormatPr defaultColWidth="12" defaultRowHeight="14.25"/>
  <cols>
    <col min="1" max="1" width="5" style="1" customWidth="1"/>
    <col min="2" max="2" width="5.625" style="1" customWidth="1"/>
    <col min="3" max="8" width="5" style="1" customWidth="1"/>
    <col min="9" max="9" width="4.875" style="1" customWidth="1"/>
    <col min="10" max="10" width="5" style="1" customWidth="1"/>
    <col min="11" max="19" width="3.625" style="1" customWidth="1"/>
    <col min="20" max="16384" width="12" style="1"/>
  </cols>
  <sheetData>
    <row r="1" spans="1:21" ht="48.75" customHeight="1">
      <c r="A1" s="679" t="s">
        <v>34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</row>
    <row r="2" spans="1:21" ht="37.5" customHeight="1" thickBot="1">
      <c r="A2" s="2"/>
      <c r="B2" s="2"/>
      <c r="C2" s="2"/>
      <c r="D2" s="2"/>
      <c r="E2" s="2"/>
      <c r="F2" s="2"/>
      <c r="G2" s="2"/>
      <c r="H2" s="2"/>
      <c r="I2" s="3"/>
      <c r="J2" s="690" t="str">
        <f>IF(参加申込書!P3="男子","&lt;男子&gt;",IF(参加申込書!P3="女子","&lt;女子&gt;",""))</f>
        <v/>
      </c>
      <c r="K2" s="690"/>
      <c r="L2" s="690"/>
      <c r="M2" s="691"/>
      <c r="N2" s="681" t="s">
        <v>29</v>
      </c>
      <c r="O2" s="682"/>
      <c r="P2" s="683"/>
      <c r="Q2" s="684">
        <f>参加申込書!Q12</f>
        <v>0</v>
      </c>
      <c r="R2" s="685"/>
      <c r="S2" s="686"/>
    </row>
    <row r="3" spans="1:21" ht="27.95" customHeight="1">
      <c r="A3" s="694" t="s">
        <v>9</v>
      </c>
      <c r="B3" s="674"/>
      <c r="C3" s="695"/>
      <c r="D3" s="674" t="str">
        <f>参加申込書!E9</f>
        <v/>
      </c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5"/>
    </row>
    <row r="4" spans="1:21" ht="27.95" customHeight="1">
      <c r="A4" s="699" t="s">
        <v>3</v>
      </c>
      <c r="B4" s="688"/>
      <c r="C4" s="700"/>
      <c r="D4" s="688">
        <f>参加申込書!D10</f>
        <v>0</v>
      </c>
      <c r="E4" s="688"/>
      <c r="F4" s="688"/>
      <c r="G4" s="688"/>
      <c r="H4" s="696"/>
      <c r="I4" s="687" t="s">
        <v>20</v>
      </c>
      <c r="J4" s="688"/>
      <c r="K4" s="688"/>
      <c r="L4" s="696"/>
      <c r="M4" s="687">
        <f>参加申込書!J10</f>
        <v>0</v>
      </c>
      <c r="N4" s="688"/>
      <c r="O4" s="688"/>
      <c r="P4" s="688"/>
      <c r="Q4" s="688"/>
      <c r="R4" s="688"/>
      <c r="S4" s="689"/>
    </row>
    <row r="5" spans="1:21" ht="27.95" customHeight="1" thickBot="1">
      <c r="A5" s="701" t="s">
        <v>13</v>
      </c>
      <c r="B5" s="702"/>
      <c r="C5" s="703"/>
      <c r="D5" s="702">
        <f>参加申込書!D11</f>
        <v>0</v>
      </c>
      <c r="E5" s="702"/>
      <c r="F5" s="702"/>
      <c r="G5" s="702"/>
      <c r="H5" s="711"/>
      <c r="I5" s="709" t="s">
        <v>21</v>
      </c>
      <c r="J5" s="702"/>
      <c r="K5" s="702"/>
      <c r="L5" s="711"/>
      <c r="M5" s="709">
        <f>参加申込書!J11</f>
        <v>0</v>
      </c>
      <c r="N5" s="702"/>
      <c r="O5" s="702"/>
      <c r="P5" s="702"/>
      <c r="Q5" s="702"/>
      <c r="R5" s="702"/>
      <c r="S5" s="710"/>
    </row>
    <row r="6" spans="1:21" ht="27.95" customHeight="1">
      <c r="A6" s="697" t="s">
        <v>6</v>
      </c>
      <c r="B6" s="713" t="s">
        <v>12</v>
      </c>
      <c r="C6" s="713"/>
      <c r="D6" s="713"/>
      <c r="E6" s="713"/>
      <c r="F6" s="713"/>
      <c r="G6" s="713"/>
      <c r="H6" s="713"/>
      <c r="I6" s="712" t="s">
        <v>7</v>
      </c>
      <c r="J6" s="695"/>
      <c r="K6" s="676" t="s">
        <v>30</v>
      </c>
      <c r="L6" s="677"/>
      <c r="M6" s="677"/>
      <c r="N6" s="678"/>
      <c r="O6" s="674" t="s">
        <v>10</v>
      </c>
      <c r="P6" s="692"/>
      <c r="Q6" s="692"/>
      <c r="R6" s="692"/>
      <c r="S6" s="693"/>
    </row>
    <row r="7" spans="1:21" ht="27.95" customHeight="1">
      <c r="A7" s="698"/>
      <c r="B7" s="714"/>
      <c r="C7" s="714"/>
      <c r="D7" s="714"/>
      <c r="E7" s="714"/>
      <c r="F7" s="714"/>
      <c r="G7" s="714"/>
      <c r="H7" s="714"/>
      <c r="I7" s="4" t="s">
        <v>2</v>
      </c>
      <c r="J7" s="5" t="s">
        <v>1</v>
      </c>
      <c r="K7" s="6">
        <v>1</v>
      </c>
      <c r="L7" s="7">
        <v>2</v>
      </c>
      <c r="M7" s="7">
        <v>3</v>
      </c>
      <c r="N7" s="8">
        <v>4</v>
      </c>
      <c r="O7" s="9">
        <v>1</v>
      </c>
      <c r="P7" s="10">
        <v>2</v>
      </c>
      <c r="Q7" s="10">
        <v>3</v>
      </c>
      <c r="R7" s="11">
        <v>4</v>
      </c>
      <c r="S7" s="12">
        <v>5</v>
      </c>
      <c r="U7" s="1" t="s">
        <v>8</v>
      </c>
    </row>
    <row r="8" spans="1:21" ht="27.95" customHeight="1">
      <c r="A8" s="13">
        <v>1</v>
      </c>
      <c r="B8" s="715">
        <f>参加申込書!C14</f>
        <v>0</v>
      </c>
      <c r="C8" s="716"/>
      <c r="D8" s="716"/>
      <c r="E8" s="716"/>
      <c r="F8" s="716"/>
      <c r="G8" s="716"/>
      <c r="H8" s="717"/>
      <c r="I8" s="14">
        <v>4</v>
      </c>
      <c r="J8" s="15">
        <v>4</v>
      </c>
      <c r="K8" s="16"/>
      <c r="L8" s="17"/>
      <c r="M8" s="17"/>
      <c r="N8" s="18"/>
      <c r="O8" s="16"/>
      <c r="P8" s="17"/>
      <c r="Q8" s="17"/>
      <c r="R8" s="19"/>
      <c r="S8" s="20"/>
    </row>
    <row r="9" spans="1:21" ht="27.95" customHeight="1">
      <c r="A9" s="13">
        <v>2</v>
      </c>
      <c r="B9" s="688">
        <f>参加申込書!C15</f>
        <v>0</v>
      </c>
      <c r="C9" s="688"/>
      <c r="D9" s="688"/>
      <c r="E9" s="688"/>
      <c r="F9" s="688"/>
      <c r="G9" s="688"/>
      <c r="H9" s="688"/>
      <c r="I9" s="14">
        <v>5</v>
      </c>
      <c r="J9" s="15">
        <v>5</v>
      </c>
      <c r="K9" s="16"/>
      <c r="L9" s="17"/>
      <c r="M9" s="17"/>
      <c r="N9" s="18"/>
      <c r="O9" s="16"/>
      <c r="P9" s="17"/>
      <c r="Q9" s="17"/>
      <c r="R9" s="19"/>
      <c r="S9" s="20"/>
    </row>
    <row r="10" spans="1:21" ht="27.95" customHeight="1">
      <c r="A10" s="13">
        <v>3</v>
      </c>
      <c r="B10" s="688">
        <f>参加申込書!C16</f>
        <v>0</v>
      </c>
      <c r="C10" s="688"/>
      <c r="D10" s="688"/>
      <c r="E10" s="688"/>
      <c r="F10" s="688"/>
      <c r="G10" s="688"/>
      <c r="H10" s="688"/>
      <c r="I10" s="14">
        <v>6</v>
      </c>
      <c r="J10" s="15">
        <v>6</v>
      </c>
      <c r="K10" s="16"/>
      <c r="L10" s="17"/>
      <c r="M10" s="17"/>
      <c r="N10" s="18"/>
      <c r="O10" s="16"/>
      <c r="P10" s="17"/>
      <c r="Q10" s="17"/>
      <c r="R10" s="19"/>
      <c r="S10" s="20"/>
    </row>
    <row r="11" spans="1:21" ht="27.95" customHeight="1">
      <c r="A11" s="13">
        <v>4</v>
      </c>
      <c r="B11" s="688">
        <f>参加申込書!C17</f>
        <v>0</v>
      </c>
      <c r="C11" s="688"/>
      <c r="D11" s="688"/>
      <c r="E11" s="688"/>
      <c r="F11" s="688"/>
      <c r="G11" s="688"/>
      <c r="H11" s="688"/>
      <c r="I11" s="14">
        <v>7</v>
      </c>
      <c r="J11" s="15">
        <v>7</v>
      </c>
      <c r="K11" s="16"/>
      <c r="L11" s="17"/>
      <c r="M11" s="17"/>
      <c r="N11" s="18"/>
      <c r="O11" s="16"/>
      <c r="P11" s="17"/>
      <c r="Q11" s="17"/>
      <c r="R11" s="21"/>
      <c r="S11" s="20"/>
    </row>
    <row r="12" spans="1:21" ht="27.95" customHeight="1">
      <c r="A12" s="13">
        <v>5</v>
      </c>
      <c r="B12" s="688">
        <f>参加申込書!C18</f>
        <v>0</v>
      </c>
      <c r="C12" s="688"/>
      <c r="D12" s="688"/>
      <c r="E12" s="688"/>
      <c r="F12" s="688"/>
      <c r="G12" s="688"/>
      <c r="H12" s="688"/>
      <c r="I12" s="14">
        <v>8</v>
      </c>
      <c r="J12" s="15">
        <v>8</v>
      </c>
      <c r="K12" s="16"/>
      <c r="L12" s="17"/>
      <c r="M12" s="17"/>
      <c r="N12" s="18"/>
      <c r="O12" s="16"/>
      <c r="P12" s="17"/>
      <c r="Q12" s="17"/>
      <c r="R12" s="19"/>
      <c r="S12" s="20"/>
    </row>
    <row r="13" spans="1:21" ht="27.95" customHeight="1">
      <c r="A13" s="13">
        <v>6</v>
      </c>
      <c r="B13" s="688">
        <f>参加申込書!C19</f>
        <v>0</v>
      </c>
      <c r="C13" s="688"/>
      <c r="D13" s="688"/>
      <c r="E13" s="688"/>
      <c r="F13" s="688"/>
      <c r="G13" s="688"/>
      <c r="H13" s="688"/>
      <c r="I13" s="14">
        <v>9</v>
      </c>
      <c r="J13" s="15">
        <v>9</v>
      </c>
      <c r="K13" s="16"/>
      <c r="L13" s="17"/>
      <c r="M13" s="17"/>
      <c r="N13" s="18"/>
      <c r="O13" s="16"/>
      <c r="P13" s="17"/>
      <c r="Q13" s="17"/>
      <c r="R13" s="19"/>
      <c r="S13" s="20"/>
    </row>
    <row r="14" spans="1:21" ht="27.95" customHeight="1">
      <c r="A14" s="13">
        <v>7</v>
      </c>
      <c r="B14" s="688">
        <f>参加申込書!C20</f>
        <v>0</v>
      </c>
      <c r="C14" s="688"/>
      <c r="D14" s="688"/>
      <c r="E14" s="688"/>
      <c r="F14" s="688"/>
      <c r="G14" s="688"/>
      <c r="H14" s="688"/>
      <c r="I14" s="14">
        <v>10</v>
      </c>
      <c r="J14" s="15">
        <v>10</v>
      </c>
      <c r="K14" s="16"/>
      <c r="L14" s="17"/>
      <c r="M14" s="17"/>
      <c r="N14" s="18"/>
      <c r="O14" s="16"/>
      <c r="P14" s="17"/>
      <c r="Q14" s="17"/>
      <c r="R14" s="19"/>
      <c r="S14" s="20"/>
    </row>
    <row r="15" spans="1:21" ht="27.95" customHeight="1">
      <c r="A15" s="13">
        <v>8</v>
      </c>
      <c r="B15" s="688">
        <f>参加申込書!C21</f>
        <v>0</v>
      </c>
      <c r="C15" s="688"/>
      <c r="D15" s="688"/>
      <c r="E15" s="688"/>
      <c r="F15" s="688"/>
      <c r="G15" s="688"/>
      <c r="H15" s="688"/>
      <c r="I15" s="14">
        <v>11</v>
      </c>
      <c r="J15" s="15">
        <v>11</v>
      </c>
      <c r="K15" s="16"/>
      <c r="L15" s="17"/>
      <c r="M15" s="17"/>
      <c r="N15" s="18"/>
      <c r="O15" s="16"/>
      <c r="P15" s="17"/>
      <c r="Q15" s="17"/>
      <c r="R15" s="19"/>
      <c r="S15" s="20"/>
    </row>
    <row r="16" spans="1:21" ht="27.95" customHeight="1">
      <c r="A16" s="13">
        <v>9</v>
      </c>
      <c r="B16" s="688">
        <f>参加申込書!C22</f>
        <v>0</v>
      </c>
      <c r="C16" s="688"/>
      <c r="D16" s="688"/>
      <c r="E16" s="688"/>
      <c r="F16" s="688"/>
      <c r="G16" s="688"/>
      <c r="H16" s="688"/>
      <c r="I16" s="14">
        <v>12</v>
      </c>
      <c r="J16" s="15">
        <v>12</v>
      </c>
      <c r="K16" s="16"/>
      <c r="L16" s="17"/>
      <c r="M16" s="17"/>
      <c r="N16" s="18"/>
      <c r="O16" s="16"/>
      <c r="P16" s="17"/>
      <c r="Q16" s="17"/>
      <c r="R16" s="19"/>
      <c r="S16" s="20"/>
    </row>
    <row r="17" spans="1:19" ht="27.95" customHeight="1">
      <c r="A17" s="13">
        <v>10</v>
      </c>
      <c r="B17" s="688">
        <f>参加申込書!C23</f>
        <v>0</v>
      </c>
      <c r="C17" s="688"/>
      <c r="D17" s="688"/>
      <c r="E17" s="688"/>
      <c r="F17" s="688"/>
      <c r="G17" s="688"/>
      <c r="H17" s="688"/>
      <c r="I17" s="14">
        <v>13</v>
      </c>
      <c r="J17" s="15">
        <v>13</v>
      </c>
      <c r="K17" s="16"/>
      <c r="L17" s="17"/>
      <c r="M17" s="17"/>
      <c r="N17" s="18"/>
      <c r="O17" s="16"/>
      <c r="P17" s="17"/>
      <c r="Q17" s="17"/>
      <c r="R17" s="19"/>
      <c r="S17" s="20"/>
    </row>
    <row r="18" spans="1:19" ht="27.95" customHeight="1">
      <c r="A18" s="13">
        <v>11</v>
      </c>
      <c r="B18" s="688">
        <f>参加申込書!C24</f>
        <v>0</v>
      </c>
      <c r="C18" s="688"/>
      <c r="D18" s="688"/>
      <c r="E18" s="688"/>
      <c r="F18" s="688"/>
      <c r="G18" s="688"/>
      <c r="H18" s="688"/>
      <c r="I18" s="14">
        <v>14</v>
      </c>
      <c r="J18" s="15">
        <v>14</v>
      </c>
      <c r="K18" s="16"/>
      <c r="L18" s="17"/>
      <c r="M18" s="17"/>
      <c r="N18" s="18"/>
      <c r="O18" s="16"/>
      <c r="P18" s="17"/>
      <c r="Q18" s="17"/>
      <c r="R18" s="19"/>
      <c r="S18" s="20"/>
    </row>
    <row r="19" spans="1:19" ht="27.95" customHeight="1">
      <c r="A19" s="13">
        <v>12</v>
      </c>
      <c r="B19" s="688">
        <f>参加申込書!C25</f>
        <v>0</v>
      </c>
      <c r="C19" s="688"/>
      <c r="D19" s="688"/>
      <c r="E19" s="688"/>
      <c r="F19" s="688"/>
      <c r="G19" s="688"/>
      <c r="H19" s="688"/>
      <c r="I19" s="14">
        <v>15</v>
      </c>
      <c r="J19" s="15">
        <v>15</v>
      </c>
      <c r="K19" s="16"/>
      <c r="L19" s="17"/>
      <c r="M19" s="17"/>
      <c r="N19" s="18"/>
      <c r="O19" s="16"/>
      <c r="P19" s="17"/>
      <c r="Q19" s="17"/>
      <c r="R19" s="19"/>
      <c r="S19" s="20"/>
    </row>
    <row r="20" spans="1:19" ht="27.95" customHeight="1">
      <c r="A20" s="13">
        <v>13</v>
      </c>
      <c r="B20" s="688">
        <f>参加申込書!C26</f>
        <v>0</v>
      </c>
      <c r="C20" s="688"/>
      <c r="D20" s="688"/>
      <c r="E20" s="688"/>
      <c r="F20" s="688"/>
      <c r="G20" s="688"/>
      <c r="H20" s="688"/>
      <c r="I20" s="14">
        <v>16</v>
      </c>
      <c r="J20" s="15">
        <v>16</v>
      </c>
      <c r="K20" s="16"/>
      <c r="L20" s="17"/>
      <c r="M20" s="17"/>
      <c r="N20" s="18"/>
      <c r="O20" s="16"/>
      <c r="P20" s="17"/>
      <c r="Q20" s="17"/>
      <c r="R20" s="19"/>
      <c r="S20" s="20"/>
    </row>
    <row r="21" spans="1:19" ht="27.95" customHeight="1">
      <c r="A21" s="13">
        <v>14</v>
      </c>
      <c r="B21" s="688">
        <f>参加申込書!C27</f>
        <v>0</v>
      </c>
      <c r="C21" s="688"/>
      <c r="D21" s="688"/>
      <c r="E21" s="688"/>
      <c r="F21" s="688"/>
      <c r="G21" s="688"/>
      <c r="H21" s="688"/>
      <c r="I21" s="14">
        <v>17</v>
      </c>
      <c r="J21" s="15">
        <v>17</v>
      </c>
      <c r="K21" s="16"/>
      <c r="L21" s="17"/>
      <c r="M21" s="17"/>
      <c r="N21" s="18"/>
      <c r="O21" s="16"/>
      <c r="P21" s="17"/>
      <c r="Q21" s="17"/>
      <c r="R21" s="19"/>
      <c r="S21" s="20"/>
    </row>
    <row r="22" spans="1:19" ht="27.95" customHeight="1" thickBot="1">
      <c r="A22" s="22">
        <v>15</v>
      </c>
      <c r="B22" s="704">
        <f>参加申込書!C28</f>
        <v>0</v>
      </c>
      <c r="C22" s="704"/>
      <c r="D22" s="704"/>
      <c r="E22" s="704"/>
      <c r="F22" s="704"/>
      <c r="G22" s="704"/>
      <c r="H22" s="704"/>
      <c r="I22" s="23">
        <v>18</v>
      </c>
      <c r="J22" s="24">
        <v>18</v>
      </c>
      <c r="K22" s="25"/>
      <c r="L22" s="26"/>
      <c r="M22" s="26"/>
      <c r="N22" s="27"/>
      <c r="O22" s="25"/>
      <c r="P22" s="26"/>
      <c r="Q22" s="26"/>
      <c r="R22" s="28"/>
      <c r="S22" s="27"/>
    </row>
    <row r="23" spans="1:19" ht="13.5" customHeight="1"/>
    <row r="24" spans="1:19" ht="27.95" customHeight="1">
      <c r="A24" s="705" t="s">
        <v>25</v>
      </c>
      <c r="B24" s="706"/>
      <c r="C24" s="724" t="s">
        <v>26</v>
      </c>
      <c r="D24" s="724"/>
      <c r="E24" s="724" t="s">
        <v>27</v>
      </c>
      <c r="F24" s="724"/>
      <c r="G24" s="724" t="s">
        <v>28</v>
      </c>
      <c r="H24" s="724"/>
      <c r="I24" s="718" t="s">
        <v>24</v>
      </c>
      <c r="J24" s="719"/>
      <c r="K24" s="720"/>
      <c r="L24" s="29" t="s">
        <v>22</v>
      </c>
      <c r="M24" s="29">
        <v>1</v>
      </c>
      <c r="N24" s="29">
        <v>2</v>
      </c>
      <c r="O24" s="29">
        <v>3</v>
      </c>
      <c r="P24" s="29">
        <v>4</v>
      </c>
      <c r="Q24" s="29">
        <v>5</v>
      </c>
      <c r="R24" s="29">
        <v>6</v>
      </c>
      <c r="S24" s="29">
        <v>7</v>
      </c>
    </row>
    <row r="25" spans="1:19" ht="27.95" customHeight="1">
      <c r="A25" s="707"/>
      <c r="B25" s="708"/>
      <c r="C25" s="725"/>
      <c r="D25" s="725"/>
      <c r="E25" s="725"/>
      <c r="F25" s="725"/>
      <c r="G25" s="725"/>
      <c r="H25" s="725"/>
      <c r="I25" s="721"/>
      <c r="J25" s="722"/>
      <c r="K25" s="723"/>
      <c r="L25" s="29" t="s">
        <v>23</v>
      </c>
      <c r="M25" s="29">
        <v>1</v>
      </c>
      <c r="N25" s="29">
        <v>2</v>
      </c>
      <c r="O25" s="29">
        <v>3</v>
      </c>
      <c r="P25" s="29">
        <v>4</v>
      </c>
      <c r="Q25" s="29">
        <v>5</v>
      </c>
      <c r="R25" s="29">
        <v>6</v>
      </c>
      <c r="S25" s="29">
        <v>7</v>
      </c>
    </row>
    <row r="26" spans="1:19" ht="15" customHeight="1"/>
    <row r="27" spans="1:19" ht="15.7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</sheetData>
  <customSheetViews>
    <customSheetView guid="{9A062998-C87C-4B00-B38F-6F72BC85D248}" scale="75" outlineSymbols="0" zeroValues="0" state="hidden">
      <selection activeCell="G23" sqref="G23"/>
      <pageMargins left="0.27559055118110237" right="0" top="0.39370078740157483" bottom="0.19685039370078741" header="0.31496062992125984" footer="0.19685039370078741"/>
      <printOptions horizontalCentered="1" verticalCentered="1"/>
      <pageSetup paperSize="9" scale="95" orientation="portrait" horizontalDpi="4294967293" verticalDpi="300" r:id="rId1"/>
      <headerFooter alignWithMargins="0"/>
    </customSheetView>
  </customSheetViews>
  <mergeCells count="42">
    <mergeCell ref="A24:B25"/>
    <mergeCell ref="M5:S5"/>
    <mergeCell ref="D5:H5"/>
    <mergeCell ref="I6:J6"/>
    <mergeCell ref="B9:H9"/>
    <mergeCell ref="B6:H7"/>
    <mergeCell ref="B8:H8"/>
    <mergeCell ref="I5:L5"/>
    <mergeCell ref="I24:K25"/>
    <mergeCell ref="C24:D24"/>
    <mergeCell ref="E24:F24"/>
    <mergeCell ref="G24:H24"/>
    <mergeCell ref="G25:H25"/>
    <mergeCell ref="C25:D25"/>
    <mergeCell ref="E25:F25"/>
    <mergeCell ref="B16:H16"/>
    <mergeCell ref="B18:H18"/>
    <mergeCell ref="B22:H22"/>
    <mergeCell ref="B21:H21"/>
    <mergeCell ref="B20:H20"/>
    <mergeCell ref="B17:H17"/>
    <mergeCell ref="B19:H19"/>
    <mergeCell ref="B10:H10"/>
    <mergeCell ref="A4:C4"/>
    <mergeCell ref="A5:C5"/>
    <mergeCell ref="B15:H15"/>
    <mergeCell ref="B11:H11"/>
    <mergeCell ref="B14:H14"/>
    <mergeCell ref="B13:H13"/>
    <mergeCell ref="B12:H12"/>
    <mergeCell ref="D3:S3"/>
    <mergeCell ref="K6:N6"/>
    <mergeCell ref="A1:S1"/>
    <mergeCell ref="N2:P2"/>
    <mergeCell ref="Q2:S2"/>
    <mergeCell ref="M4:S4"/>
    <mergeCell ref="J2:M2"/>
    <mergeCell ref="O6:S6"/>
    <mergeCell ref="A3:C3"/>
    <mergeCell ref="I4:L4"/>
    <mergeCell ref="A6:A7"/>
    <mergeCell ref="D4:H4"/>
  </mergeCells>
  <phoneticPr fontId="1"/>
  <printOptions horizontalCentered="1" verticalCentered="1"/>
  <pageMargins left="0.27559055118110237" right="0" top="0.39370078740157483" bottom="0.19685039370078741" header="0.31496062992125984" footer="0.19685039370078741"/>
  <pageSetup paperSize="9" scale="95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参加申込書</vt:lpstr>
      <vt:lpstr>エントリー変更</vt:lpstr>
      <vt:lpstr>帯同審判及びコミッショナー日程</vt:lpstr>
      <vt:lpstr>プログラム申込</vt:lpstr>
      <vt:lpstr>ｽｺｱｼｰﾄ2022</vt:lpstr>
      <vt:lpstr>メンバー表(貼付け用)</vt:lpstr>
      <vt:lpstr>改訂版ｺｱｼｰﾄ用</vt:lpstr>
      <vt:lpstr>ファール用紙</vt:lpstr>
      <vt:lpstr>エントリー変更!Print_Area</vt:lpstr>
      <vt:lpstr>ｽｺｱｼｰﾄ2022!Print_Area</vt:lpstr>
      <vt:lpstr>ファール用紙!Print_Area</vt:lpstr>
      <vt:lpstr>プログラム申込!Print_Area</vt:lpstr>
      <vt:lpstr>'メンバー表(貼付け用)'!Print_Area</vt:lpstr>
      <vt:lpstr>改訂版ｺｱｼｰﾄ用!Print_Area</vt:lpstr>
      <vt:lpstr>参加申込書!Print_Area</vt:lpstr>
      <vt:lpstr>帯同審判及びコミッショナー日程!Print_Area</vt:lpstr>
    </vt:vector>
  </TitlesOfParts>
  <Company>会津ミニ連競技委員会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Andoh.Y</dc:creator>
  <cp:lastModifiedBy>山﨑　浩司</cp:lastModifiedBy>
  <cp:lastPrinted>2020-12-04T16:37:00Z</cp:lastPrinted>
  <dcterms:created xsi:type="dcterms:W3CDTF">1999-08-20T02:01:30Z</dcterms:created>
  <dcterms:modified xsi:type="dcterms:W3CDTF">2022-12-12T09:41:21Z</dcterms:modified>
</cp:coreProperties>
</file>